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10" windowHeight="7245"/>
  </bookViews>
  <sheets>
    <sheet name="Фасадная плитка Stroeher" sheetId="1" r:id="rId1"/>
  </sheets>
  <definedNames>
    <definedName name="_xlnm._FilterDatabase" localSheetId="0" hidden="1">'Фасадная плитка Stroeher'!#REF!</definedName>
    <definedName name="_xlnm.Print_Area" localSheetId="0">'Фасадная плитка Stroeher'!$A$1:$I$150</definedName>
  </definedNames>
  <calcPr calcId="152511"/>
</workbook>
</file>

<file path=xl/calcChain.xml><?xml version="1.0" encoding="utf-8"?>
<calcChain xmlns="http://schemas.openxmlformats.org/spreadsheetml/2006/main">
  <c r="H107" i="1" l="1"/>
  <c r="H106" i="1"/>
  <c r="H105" i="1"/>
  <c r="H88" i="1"/>
  <c r="H82" i="1"/>
  <c r="H84" i="1"/>
  <c r="H78" i="1"/>
  <c r="H76" i="1"/>
  <c r="H56" i="1"/>
  <c r="H55" i="1"/>
  <c r="H54" i="1"/>
  <c r="H53" i="1"/>
  <c r="H49" i="1"/>
  <c r="H48" i="1"/>
  <c r="H44" i="1"/>
  <c r="H40" i="1"/>
  <c r="H39" i="1"/>
  <c r="H35" i="1"/>
  <c r="H34" i="1"/>
  <c r="H33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0" i="1"/>
  <c r="H9" i="1"/>
  <c r="H132" i="1" l="1"/>
  <c r="H131" i="1"/>
  <c r="H128" i="1"/>
  <c r="H125" i="1"/>
  <c r="H124" i="1"/>
  <c r="H123" i="1"/>
  <c r="H122" i="1"/>
  <c r="H119" i="1"/>
  <c r="H118" i="1"/>
  <c r="H117" i="1"/>
  <c r="H116" i="1"/>
  <c r="H115" i="1"/>
  <c r="H112" i="1"/>
  <c r="H102" i="1"/>
  <c r="H101" i="1"/>
  <c r="H98" i="1"/>
  <c r="H97" i="1"/>
  <c r="H96" i="1"/>
  <c r="H95" i="1"/>
  <c r="H94" i="1"/>
  <c r="H93" i="1"/>
  <c r="H72" i="1"/>
  <c r="H69" i="1"/>
  <c r="H66" i="1"/>
  <c r="H65" i="1"/>
  <c r="H11" i="1"/>
  <c r="H12" i="1"/>
  <c r="H13" i="1"/>
  <c r="H60" i="1" l="1"/>
  <c r="G14" i="1" l="1"/>
  <c r="H140" i="1" l="1"/>
  <c r="H137" i="1" l="1"/>
  <c r="G18" i="1" l="1"/>
</calcChain>
</file>

<file path=xl/sharedStrings.xml><?xml version="1.0" encoding="utf-8"?>
<sst xmlns="http://schemas.openxmlformats.org/spreadsheetml/2006/main" count="442" uniqueCount="220">
  <si>
    <t xml:space="preserve">  Общество с ограниченной ответственностью</t>
  </si>
  <si>
    <t>Размер</t>
  </si>
  <si>
    <t>шт в упак.</t>
  </si>
  <si>
    <t>шт в палете</t>
  </si>
  <si>
    <t>7960</t>
  </si>
  <si>
    <t>240х52х8</t>
  </si>
  <si>
    <t>2110</t>
  </si>
  <si>
    <t>240х71х11</t>
  </si>
  <si>
    <t>215 patrizienrot</t>
  </si>
  <si>
    <t>307 weizengelb</t>
  </si>
  <si>
    <t>316 patrizienrot ofenbunt</t>
  </si>
  <si>
    <t xml:space="preserve">210 braun </t>
  </si>
  <si>
    <t xml:space="preserve">200 Saumon </t>
  </si>
  <si>
    <t xml:space="preserve">336 metallic black </t>
  </si>
  <si>
    <t>Артикул</t>
  </si>
  <si>
    <t>шт в п.м</t>
  </si>
  <si>
    <t>Вес  кг/шт</t>
  </si>
  <si>
    <t>2640</t>
  </si>
  <si>
    <t>240х115х71х11</t>
  </si>
  <si>
    <t>240х71х8</t>
  </si>
  <si>
    <t>2610</t>
  </si>
  <si>
    <t>175х71х52х11</t>
  </si>
  <si>
    <t>7020</t>
  </si>
  <si>
    <t>7021</t>
  </si>
  <si>
    <t>8430</t>
  </si>
  <si>
    <t>302х148х12мм</t>
  </si>
  <si>
    <t>8431</t>
  </si>
  <si>
    <t>221х71х148х12</t>
  </si>
  <si>
    <t>8432</t>
  </si>
  <si>
    <t>7470</t>
  </si>
  <si>
    <t>240х71х14</t>
  </si>
  <si>
    <t>7471</t>
  </si>
  <si>
    <t>240х115х71х14</t>
  </si>
  <si>
    <t>7440</t>
  </si>
  <si>
    <t>400х71х14</t>
  </si>
  <si>
    <t>7435</t>
  </si>
  <si>
    <t>400х35х14</t>
  </si>
  <si>
    <t>7436</t>
  </si>
  <si>
    <t>240х115х35х14</t>
  </si>
  <si>
    <t>КЛИНКЕРНАЯ ПЛИТКА "ПОД КИРПИЧ":</t>
  </si>
  <si>
    <t>2452</t>
  </si>
  <si>
    <t>2453</t>
  </si>
  <si>
    <t>440х52х14</t>
  </si>
  <si>
    <t>240х115х52х14</t>
  </si>
  <si>
    <t>294х144х10мм</t>
  </si>
  <si>
    <t>722 paglio, 635 gari, 640 maro</t>
  </si>
  <si>
    <t>524 male</t>
  </si>
  <si>
    <t>Наименование</t>
  </si>
  <si>
    <t>шт в м2</t>
  </si>
  <si>
    <r>
      <t xml:space="preserve">* </t>
    </r>
    <r>
      <rPr>
        <b/>
        <i/>
        <sz val="8"/>
        <rFont val="Arial"/>
        <family val="2"/>
        <charset val="204"/>
      </rPr>
      <t>Данные артикулы - по запросу!</t>
    </r>
  </si>
  <si>
    <t>Количество плитки в 1 кв.м. указано с расшивкой шва 10-12 мм. При меньших размерах шва, требуется большее количество на м2.</t>
  </si>
  <si>
    <t>Заказ осуществляется  кратно упаковке</t>
  </si>
  <si>
    <t>При размещении заказа указать: номер артикула, размер, наименование, кол-во. Например: Ströher, 7960, 240х52х8, 330 graphit, 68 шт.</t>
  </si>
  <si>
    <t>Вес кг/м2</t>
  </si>
  <si>
    <t>Вес  кг/м2</t>
  </si>
  <si>
    <t>Вес  кг/ шт</t>
  </si>
  <si>
    <t>Плитка формат 300x150 мм</t>
  </si>
  <si>
    <t>7415</t>
  </si>
  <si>
    <t>239х65х16</t>
  </si>
  <si>
    <t>7416</t>
  </si>
  <si>
    <t>239х115х65х16</t>
  </si>
  <si>
    <t>Плитка формат 240x115 мм</t>
  </si>
  <si>
    <t>шт в кв.м.</t>
  </si>
  <si>
    <r>
      <t>Вес  кг/м</t>
    </r>
    <r>
      <rPr>
        <b/>
        <vertAlign val="superscript"/>
        <sz val="8"/>
        <rFont val="Arial"/>
        <family val="2"/>
      </rPr>
      <t>2</t>
    </r>
  </si>
  <si>
    <t>240x115x8</t>
  </si>
  <si>
    <t>240х115х10</t>
  </si>
  <si>
    <t>E 305puma, E 345 naturrot bunt, E 361 naturrot, Серия EURAMIC CLASSICS</t>
  </si>
  <si>
    <t>804 bossa,803 elba,850 garda, СЕРИЯ  DURO</t>
  </si>
  <si>
    <t>834 giallo,840 grigio,835 sandos,837 marmos,839 ferro,841 rosso, СЕРИЯ  ROCCIA</t>
  </si>
  <si>
    <t>Плитка формат 486х240 мм</t>
  </si>
  <si>
    <t>486х240х10</t>
  </si>
  <si>
    <t>620 sass, 635 gari, 640 maro, 645 giru, Серия ASAR</t>
  </si>
  <si>
    <t>Плитка формат 450х300 мм</t>
  </si>
  <si>
    <t>8045</t>
  </si>
  <si>
    <t>444x294x10</t>
  </si>
  <si>
    <t>920 weizenschnee, 927 rosenglut, Серия Roccia X</t>
  </si>
  <si>
    <t>834 giallo,840 grigio, 837 marmos, 841 rosso, Серия ROCCIA</t>
  </si>
  <si>
    <t>Плитка формат 600х300 мм</t>
  </si>
  <si>
    <t>594х294х10</t>
  </si>
  <si>
    <t>S710 crio, S755 camaro, Серия Keraplatte Aera X</t>
  </si>
  <si>
    <t>920 weizenschnee, 927 rosenglut, Серия Keraplatte Roccia X</t>
  </si>
  <si>
    <t>Плитка формат 600х400 мм</t>
  </si>
  <si>
    <t>0163</t>
  </si>
  <si>
    <t>594х394х20</t>
  </si>
  <si>
    <t>S710 crio, S755 camaro,  920 weizenschnee, 927 rosenglut, Серия Keraelement Terio Tec</t>
  </si>
  <si>
    <t>Плитка формат 800х400 мм</t>
  </si>
  <si>
    <t>0183</t>
  </si>
  <si>
    <t>794x394x20</t>
  </si>
  <si>
    <t xml:space="preserve">635 gari, 645 giru, 710 crio, 755 camaro,  920 weizenschnee, 927 rosenglut, Серия Keraelement  Terio Tec X </t>
  </si>
  <si>
    <t>0185</t>
  </si>
  <si>
    <t>Материалы для монтажа фасадной клинкерной плитки</t>
  </si>
  <si>
    <t>Мешок, кг.</t>
  </si>
  <si>
    <t>Расход, кг/ м2</t>
  </si>
  <si>
    <t>Цена</t>
  </si>
  <si>
    <t>Стоимость, руб./ м2</t>
  </si>
  <si>
    <t>Складская программа</t>
  </si>
  <si>
    <t>склад Пирогово</t>
  </si>
  <si>
    <r>
      <t xml:space="preserve">351 kalkbrand, 352 kupferschmelz, 353 eisenrost, 354 bronzebruch, 356 erdfeuer, 357 backstein, </t>
    </r>
    <r>
      <rPr>
        <sz val="8"/>
        <rFont val="Arial"/>
        <family val="2"/>
        <charset val="204"/>
      </rPr>
      <t>359 kohlenglanz</t>
    </r>
  </si>
  <si>
    <t>240х52х14</t>
  </si>
  <si>
    <t>390 champagnersalz, 391 ockererz, 392 rotrost, 393 eisenasche, 394 schwarzkreide</t>
  </si>
  <si>
    <t>490х40х14</t>
  </si>
  <si>
    <t>240х115х40х14</t>
  </si>
  <si>
    <t>КS 01 weiss, KS 02 gelb, KS 03 rose, KS 05 anthrazit, KS 06 grau</t>
  </si>
  <si>
    <t>KS 14 braun-bunt, KS 15 schokobraun,KS 13 tabakbraun, KS 16 eres, KS 17 pidra, KS18 schildpatt</t>
  </si>
  <si>
    <t>8463</t>
  </si>
  <si>
    <t>604х296х12</t>
  </si>
  <si>
    <t xml:space="preserve">KS18 schildpatt, KS19 marble, KS20 granite, KS21 wood </t>
  </si>
  <si>
    <t>8063</t>
  </si>
  <si>
    <t>плитка крупный формат (только 951, 952)</t>
  </si>
  <si>
    <t>плитка крупный формат (только 705,727)</t>
  </si>
  <si>
    <t xml:space="preserve">7650 </t>
  </si>
  <si>
    <t>7651</t>
  </si>
  <si>
    <t>7750</t>
  </si>
  <si>
    <t xml:space="preserve">7751 </t>
  </si>
  <si>
    <t xml:space="preserve">318 palace </t>
  </si>
  <si>
    <t>325 achatblue flashed</t>
  </si>
  <si>
    <t>320 sandgelb</t>
  </si>
  <si>
    <t>230 grau</t>
  </si>
  <si>
    <t>238 aluminium matt</t>
  </si>
  <si>
    <t>330 graphit</t>
  </si>
  <si>
    <t>834 giallo, 840 grigio, 837 marmos, 841 rosso, 835 sandos, 839 ferro</t>
  </si>
  <si>
    <t xml:space="preserve">8071 </t>
  </si>
  <si>
    <t>319 royal, 825 sherry</t>
  </si>
  <si>
    <t>705 beton, 727 pinar, 707smoke, 717 anthra, Серия Keraelement  Terio Tec X Profile + 952 pidra, 955 eres</t>
  </si>
  <si>
    <t xml:space="preserve">415 breda, 416 rotterdam, 405 amsterdam, 413 utrecht, 417 eindhoven </t>
  </si>
  <si>
    <t>410 groningen, 429 aardenburg, 430 den haag</t>
  </si>
  <si>
    <t>415 breda, 416 rotterdam, 405 amsterdam, 413 utrecht, 417 eindhoven, 410 groningen, 429 aardenburg, 430 den haag</t>
  </si>
  <si>
    <t>7370</t>
  </si>
  <si>
    <t>7371</t>
  </si>
  <si>
    <t>Серия KERABIG, glasiert / глазурованная плитка формат 300х150 мм и 600х300 мм</t>
  </si>
  <si>
    <t>705 beton, 727 pinar, 721 roule, 712 marone, 717 anthra, 728 core, Серия Aera Т</t>
  </si>
  <si>
    <r>
      <t xml:space="preserve">Серия ZEITLOS, 239х65х16 — </t>
    </r>
    <r>
      <rPr>
        <b/>
        <sz val="11"/>
        <rFont val="Arial"/>
        <family val="2"/>
        <charset val="204"/>
      </rPr>
      <t>Снята с производства!!! Остатки!!!</t>
    </r>
  </si>
  <si>
    <t>Серия ZEITLOS — состаренная поверхность ручная формовка</t>
  </si>
  <si>
    <t>Серия STEINLINGE — состаренная поверхность ручная формовка</t>
  </si>
  <si>
    <t xml:space="preserve">Серия KERAPROTECT — неглазурованная плитка, поверхность под шагрень с посыпкой </t>
  </si>
  <si>
    <t>Серия  KERAVETTE SHINE — glasiert / глазурованная плитка гладкая</t>
  </si>
  <si>
    <t>Серии  KERAVETTE CHROMATIC и FLAME — unglasiert /неглазурованная угловая плитка</t>
  </si>
  <si>
    <t>Серии  KERAVETTE CHROMATIC и FLAME — unglasiert /неглазурованная рядовая плитка гладкая</t>
  </si>
  <si>
    <t>Серия HANDSTRICH — узкая плитка 240 мм, состаренная поверхность ручная формовка</t>
  </si>
  <si>
    <t>Крупноформатная фасадная плитка для цоколя и фасада</t>
  </si>
  <si>
    <t>-</t>
  </si>
  <si>
    <t>Инструмент Quick-mix для заполнения швов 28*19 (кельма)</t>
  </si>
  <si>
    <t>Инструмент Quick-mix для заполнения швов Шприц-пистолет</t>
  </si>
  <si>
    <t>72119</t>
  </si>
  <si>
    <t>12330</t>
  </si>
  <si>
    <t>72370</t>
  </si>
  <si>
    <t>50 м2</t>
  </si>
  <si>
    <t xml:space="preserve"> 710 crio,   722 paglio, 755  camaro, Серия  AERA</t>
  </si>
  <si>
    <t>951 krios, 952 pidra, 955 eres, 957 kawe Серия Epos</t>
  </si>
  <si>
    <t>E 824 delta, E 887 omega, Серия EURAMIC MULTI</t>
  </si>
  <si>
    <t>RKS</t>
  </si>
  <si>
    <t>Клеящий раствор для приклеивания клинкерной плитки</t>
  </si>
  <si>
    <t>UG</t>
  </si>
  <si>
    <t>Универсальная грунтовка, пр-во Россия</t>
  </si>
  <si>
    <t>RAS</t>
  </si>
  <si>
    <t>Армирующая смесь для систем с керамической плиткой</t>
  </si>
  <si>
    <t>PUG</t>
  </si>
  <si>
    <t>Сетка щёлочестойкая для СФТК 100x5000 8x8мм 210г/м2, 50 м2</t>
  </si>
  <si>
    <t>KSE</t>
  </si>
  <si>
    <t>средство для удаления известкового налета, пр-во Германия</t>
  </si>
  <si>
    <t>Растворы Quick-mix для  применения в системе Lobatherm</t>
  </si>
  <si>
    <t>Цена руб./кв.м.</t>
  </si>
  <si>
    <t>Цена руб./за шт.</t>
  </si>
  <si>
    <r>
      <t>140 wei</t>
    </r>
    <r>
      <rPr>
        <sz val="8"/>
        <rFont val="Calibri"/>
        <family val="2"/>
        <charset val="204"/>
      </rPr>
      <t>β</t>
    </r>
  </si>
  <si>
    <t>7753</t>
  </si>
  <si>
    <t>7754</t>
  </si>
  <si>
    <t>320 sandgelb, 230 grau, 210 braun, 120 beige, 330 graphit, СЕРИЯ STALOTEC</t>
  </si>
  <si>
    <t>330 graphit, 215 patrizienrot, 316 patrizienrot ofenbunt</t>
  </si>
  <si>
    <t>307 weizengelb, 318 palace</t>
  </si>
  <si>
    <t>215 patrizienrot, 316 patrizienrot ofenbunt, 210 braun, 320 sandgelb*, 140 weiβ, 230 grau, 200 Saumon, 336 metallic black, 330 graphit, 325 achatblue flashed, 238 aluminium matt</t>
  </si>
  <si>
    <t>7756</t>
  </si>
  <si>
    <t>7757</t>
  </si>
  <si>
    <t>455 braun-blau, 456 schwarz-blau</t>
  </si>
  <si>
    <t>450 gold-wiess, 451 gold-braun, 453 silber-schwarz</t>
  </si>
  <si>
    <t>307 weizengelb,313 herbsfarben, 316 patrizierrot ofenbunt, 215 rot СЕРИЯ TERRA</t>
  </si>
  <si>
    <t>E 345 naturrot bunt -  АКЦИЯ!!!</t>
  </si>
  <si>
    <t>E 305 puma-  АКЦИЯ!!!</t>
  </si>
  <si>
    <t>E 361 naturrot -  АКЦИЯ!!!</t>
  </si>
  <si>
    <t>Цена                            руб./за шт.</t>
  </si>
  <si>
    <t xml:space="preserve">Cменный "носик" для "Шприц-пистолета"    </t>
  </si>
  <si>
    <t>7760</t>
  </si>
  <si>
    <t>7761</t>
  </si>
  <si>
    <t>452 silber-grau used look, 454 creme-weiß used look</t>
  </si>
  <si>
    <t>8016</t>
  </si>
  <si>
    <t>8018</t>
  </si>
  <si>
    <t>240х52х12</t>
  </si>
  <si>
    <t>440х52х12</t>
  </si>
  <si>
    <t>KONTUR EG</t>
  </si>
  <si>
    <t>8017</t>
  </si>
  <si>
    <t>240х52х52х12</t>
  </si>
  <si>
    <t>470 beige engobiert, 472 grau engobiert</t>
  </si>
  <si>
    <t>KONTUR СG</t>
  </si>
  <si>
    <t>8020</t>
  </si>
  <si>
    <t>8021</t>
  </si>
  <si>
    <t>480 beigebrand, 481 sandbrand</t>
  </si>
  <si>
    <t>KONTUR WS</t>
  </si>
  <si>
    <t>8024</t>
  </si>
  <si>
    <t>240х71х12</t>
  </si>
  <si>
    <t>240х52х71х12</t>
  </si>
  <si>
    <t>490 sandgrau, 491 erdgrau, 492 orange-bunt, 493 hellrot-bunt, 494 rot-bunt</t>
  </si>
  <si>
    <t>KS 01 weis, KS 02 gelb, KS 03 rose, KS 05 anthrazit, KS 06 grau, KS 14 braun-bunt, KS 15 schokobraun,KS 13 tabakbraun, KS 16 eres, KS 17 pidra, KS18 schildpatt</t>
  </si>
  <si>
    <t>Серия RIEGEL 50, узкая плитка ригель-формат, длина 490 мм</t>
  </si>
  <si>
    <t>Серия Glanzstueck — узкая плитка ригель-формат, длина 440 мм</t>
  </si>
  <si>
    <t>8025</t>
  </si>
  <si>
    <t>Прайс-лист 2018 на фасадную плитку Stroeher</t>
  </si>
  <si>
    <t>825 sherry</t>
  </si>
  <si>
    <t>Серия  STILTREU, неглазурованная плитка с поверхностью "used look"</t>
  </si>
  <si>
    <t>Серия KONTUR — неглазурованная плитка</t>
  </si>
  <si>
    <t>352 kupferschmelz, 353 eisenrost, 354 bronzebruch, 356 erdfeuer, 357 backstein, 355 sandschmelz</t>
  </si>
  <si>
    <t>351 kalkbrand, 237 austerrauch, 360 onyxstaub, 368 sepiaquarz, 359 kohlenglanz</t>
  </si>
  <si>
    <t>237 austerrauch, 351 kalkbrand,  353 eisenrost, 355 sandschmelz, 357 backstein, 359 kohlenglanz</t>
  </si>
  <si>
    <t>237 austerrauch, 351 kalkbrand, 352 kupferschmelz,  353 eisenrost, 354 bronzebruch, 355 sandschmelz, 356 erdfeuer, 357 backstein, 359 kohlenglanz, 360 onyxstaub, 368 sepiaquarz</t>
  </si>
  <si>
    <t>372 amberbeige, 374 shabbyrot</t>
  </si>
  <si>
    <t>376platinschwarz, 371 silberbeige, 375 platingrau, 377 platinbraun</t>
  </si>
  <si>
    <t>371 silberbeige,  372 amberbeige, 374 shabbyrot, 375 platingrau, 376 platinschwarz, 377 platinbraun</t>
  </si>
  <si>
    <t>Glanzstueck N 1, Glanzstueck N 2, Glanzstueck N 3, Glanzstueck N 4, Glanzstueck N 5, Glanzstueck N 6, Glanzstueck N 7</t>
  </si>
  <si>
    <t>Glanzstueck N 1, Glanzstueck N 2, Glanzstueck N 4, Glanzstueck N 3,Glanzstueck N 5, Glanzstueck N 6, Glanzstueck N 7</t>
  </si>
  <si>
    <t xml:space="preserve">  (действителен с 01.10.2018)</t>
  </si>
  <si>
    <t xml:space="preserve"> "Лидердом"</t>
  </si>
  <si>
    <t>www.liderdom.com   info@liderdom.com  (812)748-17-83, (812)642-29-29, (499)507-23-36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</si>
</sst>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00"/>
    <numFmt numFmtId="165" formatCode="#,##0.00&quot;р.&quot;"/>
    <numFmt numFmtId="166" formatCode="#,##0.00\ [$€-1]"/>
    <numFmt numFmtId="167" formatCode="_-* #,##0.00\ [$€-1]_-;\-* #,##0.00\ [$€-1]_-;_-* &quot;-&quot;??\ [$€-1]_-;_-@_-"/>
  </numFmts>
  <fonts count="47" x14ac:knownFonts="1">
    <font>
      <sz val="11"/>
      <color theme="1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</font>
    <font>
      <b/>
      <sz val="10"/>
      <name val="Arial Cyr"/>
      <charset val="204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 Black"/>
      <family val="2"/>
      <charset val="204"/>
    </font>
    <font>
      <sz val="8"/>
      <color indexed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Arial Black"/>
      <family val="2"/>
      <charset val="204"/>
    </font>
    <font>
      <b/>
      <sz val="22"/>
      <name val="Tahoma"/>
      <family val="2"/>
      <charset val="204"/>
    </font>
    <font>
      <b/>
      <sz val="22"/>
      <color theme="3" tint="-0.499984740745262"/>
      <name val="Tahoma"/>
      <family val="2"/>
      <charset val="204"/>
    </font>
    <font>
      <b/>
      <sz val="8"/>
      <name val="Arial Cyr"/>
      <charset val="204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sz val="8"/>
      <name val="Arial Cyr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  <font>
      <b/>
      <sz val="9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20"/>
      <name val="Tahoma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6"/>
      <name val="Arial"/>
      <family val="2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F8B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4" fontId="45" fillId="0" borderId="0" applyFont="0" applyFill="0" applyBorder="0" applyAlignment="0" applyProtection="0"/>
  </cellStyleXfs>
  <cellXfs count="411">
    <xf numFmtId="0" fontId="0" fillId="0" borderId="0" xfId="0"/>
    <xf numFmtId="0" fontId="14" fillId="0" borderId="0" xfId="0" applyFont="1"/>
    <xf numFmtId="0" fontId="13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Border="1"/>
    <xf numFmtId="0" fontId="13" fillId="0" borderId="0" xfId="0" applyFont="1" applyBorder="1"/>
    <xf numFmtId="49" fontId="10" fillId="2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6" fillId="0" borderId="20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8" fillId="0" borderId="37" xfId="0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31" fillId="0" borderId="0" xfId="0" applyFont="1" applyBorder="1"/>
    <xf numFmtId="0" fontId="31" fillId="0" borderId="0" xfId="0" applyFont="1"/>
    <xf numFmtId="0" fontId="27" fillId="0" borderId="0" xfId="0" applyFont="1" applyFill="1" applyAlignment="1">
      <alignment vertical="center"/>
    </xf>
    <xf numFmtId="0" fontId="33" fillId="0" borderId="0" xfId="0" applyFont="1" applyBorder="1"/>
    <xf numFmtId="0" fontId="33" fillId="0" borderId="0" xfId="0" applyFont="1"/>
    <xf numFmtId="0" fontId="34" fillId="0" borderId="20" xfId="0" applyFont="1" applyFill="1" applyBorder="1" applyAlignment="1">
      <alignment horizontal="center" vertical="center" wrapText="1"/>
    </xf>
    <xf numFmtId="0" fontId="36" fillId="0" borderId="0" xfId="0" applyFont="1" applyBorder="1"/>
    <xf numFmtId="0" fontId="36" fillId="0" borderId="0" xfId="0" applyFont="1"/>
    <xf numFmtId="0" fontId="2" fillId="0" borderId="0" xfId="0" applyFont="1" applyFill="1" applyAlignment="1">
      <alignment vertical="center"/>
    </xf>
    <xf numFmtId="1" fontId="10" fillId="0" borderId="0" xfId="0" applyNumberFormat="1" applyFont="1" applyFill="1" applyBorder="1" applyAlignment="1">
      <alignment horizontal="left" vertical="center"/>
    </xf>
    <xf numFmtId="49" fontId="37" fillId="0" borderId="23" xfId="0" applyNumberFormat="1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164" fontId="38" fillId="0" borderId="23" xfId="0" applyNumberFormat="1" applyFont="1" applyFill="1" applyBorder="1" applyAlignment="1">
      <alignment horizontal="center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164" fontId="38" fillId="0" borderId="21" xfId="0" applyNumberFormat="1" applyFont="1" applyFill="1" applyBorder="1" applyAlignment="1">
      <alignment horizontal="center" vertical="center" wrapText="1"/>
    </xf>
    <xf numFmtId="49" fontId="39" fillId="0" borderId="23" xfId="0" applyNumberFormat="1" applyFont="1" applyBorder="1" applyAlignment="1">
      <alignment horizontal="center" vertical="center" wrapText="1"/>
    </xf>
    <xf numFmtId="0" fontId="30" fillId="0" borderId="31" xfId="0" applyNumberFormat="1" applyFont="1" applyFill="1" applyBorder="1" applyAlignment="1">
      <alignment horizontal="center" vertical="center"/>
    </xf>
    <xf numFmtId="49" fontId="30" fillId="0" borderId="31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29" fillId="0" borderId="45" xfId="0" applyFont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40" fillId="0" borderId="32" xfId="2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>
      <alignment horizontal="center" vertical="center" wrapText="1"/>
    </xf>
    <xf numFmtId="49" fontId="0" fillId="0" borderId="39" xfId="0" applyNumberFormat="1" applyFill="1" applyBorder="1" applyAlignment="1">
      <alignment horizontal="center" vertical="center" wrapText="1"/>
    </xf>
    <xf numFmtId="49" fontId="0" fillId="0" borderId="45" xfId="0" applyNumberForma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 applyProtection="1">
      <alignment vertical="center"/>
      <protection locked="0"/>
    </xf>
    <xf numFmtId="0" fontId="12" fillId="0" borderId="0" xfId="2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/>
    <xf numFmtId="0" fontId="43" fillId="0" borderId="0" xfId="0" applyFont="1"/>
    <xf numFmtId="49" fontId="10" fillId="0" borderId="28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14" fillId="0" borderId="6" xfId="0" applyFont="1" applyBorder="1"/>
    <xf numFmtId="0" fontId="11" fillId="2" borderId="2" xfId="0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165" fontId="37" fillId="0" borderId="0" xfId="0" applyNumberFormat="1" applyFont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5" fontId="29" fillId="0" borderId="0" xfId="0" applyNumberFormat="1" applyFont="1" applyBorder="1" applyAlignment="1">
      <alignment horizontal="center" vertical="center" wrapText="1"/>
    </xf>
    <xf numFmtId="165" fontId="37" fillId="0" borderId="0" xfId="0" applyNumberFormat="1" applyFont="1" applyAlignment="1"/>
    <xf numFmtId="165" fontId="32" fillId="0" borderId="0" xfId="0" applyNumberFormat="1" applyFont="1" applyFill="1" applyBorder="1"/>
    <xf numFmtId="165" fontId="29" fillId="0" borderId="0" xfId="0" applyNumberFormat="1" applyFont="1" applyFill="1" applyBorder="1" applyAlignment="1"/>
    <xf numFmtId="165" fontId="29" fillId="0" borderId="4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165" fontId="29" fillId="0" borderId="22" xfId="0" applyNumberFormat="1" applyFont="1" applyBorder="1" applyAlignment="1">
      <alignment horizontal="center" vertical="center" wrapText="1"/>
    </xf>
    <xf numFmtId="165" fontId="29" fillId="0" borderId="22" xfId="0" applyNumberFormat="1" applyFont="1" applyFill="1" applyBorder="1" applyAlignment="1">
      <alignment horizontal="center" vertical="center" wrapText="1"/>
    </xf>
    <xf numFmtId="165" fontId="29" fillId="0" borderId="14" xfId="0" applyNumberFormat="1" applyFont="1" applyFill="1" applyBorder="1" applyAlignment="1">
      <alignment horizontal="center" vertical="center" wrapText="1"/>
    </xf>
    <xf numFmtId="165" fontId="29" fillId="0" borderId="3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center" vertical="center"/>
    </xf>
    <xf numFmtId="165" fontId="29" fillId="7" borderId="1" xfId="0" applyNumberFormat="1" applyFont="1" applyFill="1" applyBorder="1" applyAlignment="1">
      <alignment horizontal="center" vertical="center" wrapText="1"/>
    </xf>
    <xf numFmtId="165" fontId="29" fillId="7" borderId="3" xfId="0" applyNumberFormat="1" applyFont="1" applyFill="1" applyBorder="1" applyAlignment="1">
      <alignment horizontal="center" vertical="center" wrapText="1"/>
    </xf>
    <xf numFmtId="165" fontId="29" fillId="0" borderId="23" xfId="0" applyNumberFormat="1" applyFont="1" applyFill="1" applyBorder="1" applyAlignment="1">
      <alignment horizontal="center" vertical="center"/>
    </xf>
    <xf numFmtId="165" fontId="29" fillId="0" borderId="20" xfId="2" applyNumberFormat="1" applyFont="1" applyFill="1" applyBorder="1" applyAlignment="1" applyProtection="1">
      <alignment horizontal="center" vertical="center"/>
      <protection locked="0"/>
    </xf>
    <xf numFmtId="165" fontId="29" fillId="0" borderId="17" xfId="0" applyNumberFormat="1" applyFont="1" applyFill="1" applyBorder="1" applyAlignment="1">
      <alignment horizontal="center" vertical="center"/>
    </xf>
    <xf numFmtId="165" fontId="29" fillId="0" borderId="17" xfId="2" applyNumberFormat="1" applyFont="1" applyFill="1" applyBorder="1" applyAlignment="1" applyProtection="1">
      <alignment horizontal="center" vertical="center"/>
      <protection locked="0"/>
    </xf>
    <xf numFmtId="165" fontId="29" fillId="0" borderId="12" xfId="2" applyNumberFormat="1" applyFont="1" applyFill="1" applyBorder="1" applyAlignment="1" applyProtection="1">
      <alignment horizontal="center" vertical="center"/>
      <protection locked="0"/>
    </xf>
    <xf numFmtId="165" fontId="29" fillId="0" borderId="0" xfId="2" applyNumberFormat="1" applyFont="1" applyFill="1" applyBorder="1" applyAlignment="1" applyProtection="1">
      <alignment horizontal="center" vertical="center"/>
      <protection locked="0"/>
    </xf>
    <xf numFmtId="165" fontId="29" fillId="0" borderId="0" xfId="0" applyNumberFormat="1" applyFont="1" applyFill="1" applyBorder="1" applyAlignment="1">
      <alignment horizontal="left" vertical="center"/>
    </xf>
    <xf numFmtId="165" fontId="29" fillId="0" borderId="0" xfId="0" applyNumberFormat="1" applyFont="1" applyAlignment="1">
      <alignment horizontal="center" vertical="center"/>
    </xf>
    <xf numFmtId="165" fontId="32" fillId="0" borderId="0" xfId="0" applyNumberFormat="1" applyFont="1" applyFill="1"/>
    <xf numFmtId="165" fontId="4" fillId="0" borderId="34" xfId="0" applyNumberFormat="1" applyFont="1" applyFill="1" applyBorder="1" applyAlignment="1">
      <alignment vertical="center"/>
    </xf>
    <xf numFmtId="165" fontId="4" fillId="0" borderId="45" xfId="0" applyNumberFormat="1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66" fontId="29" fillId="0" borderId="4" xfId="0" applyNumberFormat="1" applyFont="1" applyFill="1" applyBorder="1" applyAlignment="1">
      <alignment horizontal="center" vertical="center" wrapText="1"/>
    </xf>
    <xf numFmtId="166" fontId="29" fillId="0" borderId="21" xfId="0" applyNumberFormat="1" applyFont="1" applyFill="1" applyBorder="1" applyAlignment="1">
      <alignment horizontal="center" vertical="center" wrapText="1"/>
    </xf>
    <xf numFmtId="166" fontId="29" fillId="0" borderId="15" xfId="0" applyNumberFormat="1" applyFont="1" applyFill="1" applyBorder="1" applyAlignment="1">
      <alignment horizontal="center" vertical="center" wrapText="1"/>
    </xf>
    <xf numFmtId="166" fontId="29" fillId="0" borderId="27" xfId="0" applyNumberFormat="1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5" fontId="29" fillId="0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166" fontId="37" fillId="0" borderId="21" xfId="0" applyNumberFormat="1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4" fontId="38" fillId="0" borderId="12" xfId="0" applyNumberFormat="1" applyFont="1" applyFill="1" applyBorder="1" applyAlignment="1">
      <alignment horizontal="center" vertical="center" wrapText="1"/>
    </xf>
    <xf numFmtId="166" fontId="37" fillId="0" borderId="12" xfId="0" applyNumberFormat="1" applyFont="1" applyFill="1" applyBorder="1" applyAlignment="1">
      <alignment horizontal="center" vertical="center" wrapText="1"/>
    </xf>
    <xf numFmtId="49" fontId="39" fillId="0" borderId="32" xfId="0" applyNumberFormat="1" applyFont="1" applyBorder="1" applyAlignment="1">
      <alignment horizontal="center" vertical="center" wrapText="1"/>
    </xf>
    <xf numFmtId="0" fontId="38" fillId="2" borderId="3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164" fontId="11" fillId="0" borderId="43" xfId="0" applyNumberFormat="1" applyFont="1" applyFill="1" applyBorder="1" applyAlignment="1">
      <alignment horizontal="center" vertical="center" wrapText="1"/>
    </xf>
    <xf numFmtId="0" fontId="32" fillId="9" borderId="32" xfId="0" applyFont="1" applyFill="1" applyBorder="1" applyAlignment="1">
      <alignment horizontal="left" vertical="center" wrapText="1"/>
    </xf>
    <xf numFmtId="0" fontId="32" fillId="9" borderId="16" xfId="0" applyFont="1" applyFill="1" applyBorder="1" applyAlignment="1">
      <alignment horizontal="left" vertical="center" wrapText="1"/>
    </xf>
    <xf numFmtId="0" fontId="32" fillId="9" borderId="46" xfId="0" applyFont="1" applyFill="1" applyBorder="1" applyAlignment="1">
      <alignment horizontal="left" vertical="center" wrapText="1"/>
    </xf>
    <xf numFmtId="165" fontId="29" fillId="0" borderId="33" xfId="0" applyNumberFormat="1" applyFont="1" applyFill="1" applyBorder="1" applyAlignment="1">
      <alignment horizontal="center" vertical="center"/>
    </xf>
    <xf numFmtId="165" fontId="29" fillId="0" borderId="7" xfId="0" applyNumberFormat="1" applyFont="1" applyFill="1" applyBorder="1" applyAlignment="1">
      <alignment horizontal="center" vertical="center"/>
    </xf>
    <xf numFmtId="165" fontId="29" fillId="0" borderId="9" xfId="0" applyNumberFormat="1" applyFont="1" applyFill="1" applyBorder="1" applyAlignment="1">
      <alignment horizontal="center" vertical="center"/>
    </xf>
    <xf numFmtId="0" fontId="32" fillId="9" borderId="23" xfId="0" applyFont="1" applyFill="1" applyBorder="1" applyAlignment="1">
      <alignment horizontal="center" vertical="center" wrapText="1"/>
    </xf>
    <xf numFmtId="0" fontId="32" fillId="9" borderId="25" xfId="0" applyFont="1" applyFill="1" applyBorder="1" applyAlignment="1">
      <alignment horizontal="center" vertical="center" wrapText="1"/>
    </xf>
    <xf numFmtId="164" fontId="46" fillId="9" borderId="25" xfId="0" applyNumberFormat="1" applyFont="1" applyFill="1" applyBorder="1" applyAlignment="1">
      <alignment horizontal="center" vertical="center" wrapText="1"/>
    </xf>
    <xf numFmtId="0" fontId="32" fillId="9" borderId="20" xfId="0" applyFont="1" applyFill="1" applyBorder="1" applyAlignment="1">
      <alignment horizontal="center" vertical="center" wrapText="1"/>
    </xf>
    <xf numFmtId="0" fontId="32" fillId="9" borderId="19" xfId="0" applyFont="1" applyFill="1" applyBorder="1" applyAlignment="1">
      <alignment horizontal="center" vertical="center" wrapText="1"/>
    </xf>
    <xf numFmtId="164" fontId="46" fillId="9" borderId="19" xfId="0" applyNumberFormat="1" applyFont="1" applyFill="1" applyBorder="1" applyAlignment="1">
      <alignment horizontal="center" vertical="center" wrapText="1"/>
    </xf>
    <xf numFmtId="0" fontId="32" fillId="9" borderId="42" xfId="0" applyFont="1" applyFill="1" applyBorder="1" applyAlignment="1">
      <alignment horizontal="center" vertical="center" wrapText="1"/>
    </xf>
    <xf numFmtId="0" fontId="32" fillId="9" borderId="47" xfId="0" applyFont="1" applyFill="1" applyBorder="1" applyAlignment="1">
      <alignment horizontal="center" vertical="center" wrapText="1"/>
    </xf>
    <xf numFmtId="164" fontId="46" fillId="9" borderId="47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164" fontId="10" fillId="2" borderId="22" xfId="0" applyNumberFormat="1" applyFont="1" applyFill="1" applyBorder="1" applyAlignment="1">
      <alignment horizontal="center" vertical="center" wrapText="1"/>
    </xf>
    <xf numFmtId="165" fontId="29" fillId="0" borderId="14" xfId="0" applyNumberFormat="1" applyFont="1" applyBorder="1" applyAlignment="1">
      <alignment horizontal="center" vertical="center" wrapText="1"/>
    </xf>
    <xf numFmtId="165" fontId="37" fillId="0" borderId="0" xfId="0" applyNumberFormat="1" applyFont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165" fontId="37" fillId="0" borderId="11" xfId="0" applyNumberFormat="1" applyFont="1" applyBorder="1" applyAlignment="1">
      <alignment horizontal="center" vertical="center"/>
    </xf>
    <xf numFmtId="49" fontId="29" fillId="6" borderId="40" xfId="0" applyNumberFormat="1" applyFont="1" applyFill="1" applyBorder="1" applyAlignment="1">
      <alignment horizontal="center" vertical="center" wrapText="1"/>
    </xf>
    <xf numFmtId="49" fontId="10" fillId="6" borderId="34" xfId="0" applyNumberFormat="1" applyFont="1" applyFill="1" applyBorder="1" applyAlignment="1">
      <alignment horizontal="center" vertical="center" wrapText="1"/>
    </xf>
    <xf numFmtId="0" fontId="34" fillId="6" borderId="23" xfId="0" applyFont="1" applyFill="1" applyBorder="1" applyAlignment="1">
      <alignment vertical="center" wrapText="1"/>
    </xf>
    <xf numFmtId="0" fontId="34" fillId="6" borderId="23" xfId="0" applyFont="1" applyFill="1" applyBorder="1" applyAlignment="1">
      <alignment horizontal="center" vertical="center" wrapText="1"/>
    </xf>
    <xf numFmtId="164" fontId="34" fillId="6" borderId="23" xfId="0" applyNumberFormat="1" applyFont="1" applyFill="1" applyBorder="1" applyAlignment="1">
      <alignment horizontal="center" vertical="center" wrapText="1"/>
    </xf>
    <xf numFmtId="49" fontId="29" fillId="6" borderId="41" xfId="0" applyNumberFormat="1" applyFont="1" applyFill="1" applyBorder="1" applyAlignment="1">
      <alignment horizontal="center" vertical="center" wrapText="1"/>
    </xf>
    <xf numFmtId="49" fontId="10" fillId="6" borderId="39" xfId="0" applyNumberFormat="1" applyFont="1" applyFill="1" applyBorder="1" applyAlignment="1">
      <alignment horizontal="center" vertical="center" wrapText="1"/>
    </xf>
    <xf numFmtId="0" fontId="34" fillId="6" borderId="20" xfId="0" applyFont="1" applyFill="1" applyBorder="1" applyAlignment="1">
      <alignment vertical="center" wrapText="1"/>
    </xf>
    <xf numFmtId="0" fontId="34" fillId="6" borderId="20" xfId="0" applyFont="1" applyFill="1" applyBorder="1" applyAlignment="1">
      <alignment horizontal="center" vertical="center" wrapText="1"/>
    </xf>
    <xf numFmtId="164" fontId="34" fillId="6" borderId="20" xfId="0" applyNumberFormat="1" applyFont="1" applyFill="1" applyBorder="1" applyAlignment="1">
      <alignment horizontal="center" vertical="center" wrapText="1"/>
    </xf>
    <xf numFmtId="166" fontId="29" fillId="6" borderId="20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5" fontId="32" fillId="9" borderId="17" xfId="3" applyNumberFormat="1" applyFont="1" applyFill="1" applyBorder="1" applyAlignment="1">
      <alignment horizontal="center" vertical="center" wrapText="1"/>
    </xf>
    <xf numFmtId="165" fontId="32" fillId="9" borderId="20" xfId="3" applyNumberFormat="1" applyFont="1" applyFill="1" applyBorder="1" applyAlignment="1">
      <alignment horizontal="center" vertical="center" wrapText="1"/>
    </xf>
    <xf numFmtId="165" fontId="32" fillId="9" borderId="42" xfId="3" applyNumberFormat="1" applyFont="1" applyFill="1" applyBorder="1" applyAlignment="1">
      <alignment horizontal="center" vertical="center" wrapText="1"/>
    </xf>
    <xf numFmtId="165" fontId="37" fillId="0" borderId="23" xfId="3" applyNumberFormat="1" applyFont="1" applyBorder="1" applyAlignment="1">
      <alignment horizontal="center" vertical="center" wrapText="1"/>
    </xf>
    <xf numFmtId="165" fontId="37" fillId="0" borderId="22" xfId="3" applyNumberFormat="1" applyFont="1" applyFill="1" applyBorder="1" applyAlignment="1">
      <alignment horizontal="center" vertical="center" wrapText="1"/>
    </xf>
    <xf numFmtId="165" fontId="37" fillId="0" borderId="1" xfId="3" applyNumberFormat="1" applyFont="1" applyFill="1" applyBorder="1" applyAlignment="1">
      <alignment horizontal="center" vertical="center" wrapText="1"/>
    </xf>
    <xf numFmtId="165" fontId="37" fillId="0" borderId="11" xfId="3" applyNumberFormat="1" applyFont="1" applyFill="1" applyBorder="1" applyAlignment="1">
      <alignment horizontal="center" vertical="center" wrapText="1"/>
    </xf>
    <xf numFmtId="165" fontId="29" fillId="0" borderId="1" xfId="3" applyNumberFormat="1" applyFont="1" applyBorder="1" applyAlignment="1">
      <alignment horizontal="center" vertical="center" wrapText="1"/>
    </xf>
    <xf numFmtId="165" fontId="32" fillId="9" borderId="23" xfId="3" applyNumberFormat="1" applyFont="1" applyFill="1" applyBorder="1" applyAlignment="1">
      <alignment horizontal="center" vertical="center" wrapText="1"/>
    </xf>
    <xf numFmtId="166" fontId="29" fillId="0" borderId="15" xfId="3" applyNumberFormat="1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38" fillId="2" borderId="24" xfId="0" applyFont="1" applyFill="1" applyBorder="1" applyAlignment="1">
      <alignment horizontal="center" vertical="center" wrapText="1"/>
    </xf>
    <xf numFmtId="165" fontId="29" fillId="0" borderId="23" xfId="3" applyNumberFormat="1" applyFont="1" applyBorder="1" applyAlignment="1">
      <alignment horizontal="center" vertical="center" wrapText="1"/>
    </xf>
    <xf numFmtId="165" fontId="29" fillId="0" borderId="21" xfId="3" applyNumberFormat="1" applyFont="1" applyBorder="1" applyAlignment="1">
      <alignment horizontal="center" vertical="center" wrapText="1"/>
    </xf>
    <xf numFmtId="165" fontId="29" fillId="0" borderId="17" xfId="3" applyNumberFormat="1" applyFont="1" applyBorder="1" applyAlignment="1">
      <alignment horizontal="center" vertical="center" wrapText="1"/>
    </xf>
    <xf numFmtId="165" fontId="29" fillId="0" borderId="42" xfId="3" applyNumberFormat="1" applyFont="1" applyBorder="1" applyAlignment="1">
      <alignment horizontal="center" vertical="center" wrapText="1"/>
    </xf>
    <xf numFmtId="165" fontId="29" fillId="0" borderId="20" xfId="3" applyNumberFormat="1" applyFont="1" applyBorder="1" applyAlignment="1">
      <alignment horizontal="center" vertical="center" wrapText="1"/>
    </xf>
    <xf numFmtId="165" fontId="29" fillId="0" borderId="23" xfId="3" applyNumberFormat="1" applyFont="1" applyFill="1" applyBorder="1" applyAlignment="1">
      <alignment horizontal="center" vertical="center" wrapText="1"/>
    </xf>
    <xf numFmtId="165" fontId="29" fillId="0" borderId="21" xfId="3" applyNumberFormat="1" applyFont="1" applyFill="1" applyBorder="1" applyAlignment="1">
      <alignment horizontal="center" vertical="center" wrapText="1"/>
    </xf>
    <xf numFmtId="165" fontId="29" fillId="0" borderId="11" xfId="3" applyNumberFormat="1" applyFont="1" applyFill="1" applyBorder="1" applyAlignment="1">
      <alignment horizontal="center" vertical="center" wrapText="1"/>
    </xf>
    <xf numFmtId="165" fontId="29" fillId="0" borderId="20" xfId="3" applyNumberFormat="1" applyFont="1" applyFill="1" applyBorder="1" applyAlignment="1">
      <alignment horizontal="center" vertical="center" wrapText="1"/>
    </xf>
    <xf numFmtId="165" fontId="29" fillId="0" borderId="12" xfId="3" applyNumberFormat="1" applyFont="1" applyFill="1" applyBorder="1" applyAlignment="1">
      <alignment horizontal="center" vertical="center" wrapText="1"/>
    </xf>
    <xf numFmtId="165" fontId="29" fillId="0" borderId="17" xfId="3" applyNumberFormat="1" applyFont="1" applyFill="1" applyBorder="1" applyAlignment="1">
      <alignment horizontal="center" vertical="center" wrapText="1"/>
    </xf>
    <xf numFmtId="165" fontId="29" fillId="0" borderId="18" xfId="3" applyNumberFormat="1" applyFont="1" applyFill="1" applyBorder="1" applyAlignment="1">
      <alignment horizontal="center" vertical="center" wrapText="1"/>
    </xf>
    <xf numFmtId="165" fontId="29" fillId="0" borderId="15" xfId="3" applyNumberFormat="1" applyFont="1" applyFill="1" applyBorder="1" applyAlignment="1">
      <alignment horizontal="center" vertical="center" wrapText="1"/>
    </xf>
    <xf numFmtId="165" fontId="29" fillId="0" borderId="16" xfId="3" applyNumberFormat="1" applyFont="1" applyFill="1" applyBorder="1" applyAlignment="1">
      <alignment horizontal="center" vertical="center" wrapText="1"/>
    </xf>
    <xf numFmtId="165" fontId="37" fillId="0" borderId="15" xfId="3" applyNumberFormat="1" applyFont="1" applyFill="1" applyBorder="1" applyAlignment="1">
      <alignment horizontal="center" vertical="center" wrapText="1"/>
    </xf>
    <xf numFmtId="165" fontId="29" fillId="0" borderId="32" xfId="3" applyNumberFormat="1" applyFont="1" applyFill="1" applyBorder="1" applyAlignment="1">
      <alignment horizontal="center" vertical="center" wrapText="1"/>
    </xf>
    <xf numFmtId="165" fontId="29" fillId="6" borderId="33" xfId="3" applyNumberFormat="1" applyFont="1" applyFill="1" applyBorder="1" applyAlignment="1">
      <alignment horizontal="center" vertical="center" wrapText="1"/>
    </xf>
    <xf numFmtId="165" fontId="29" fillId="6" borderId="9" xfId="3" applyNumberFormat="1" applyFont="1" applyFill="1" applyBorder="1" applyAlignment="1">
      <alignment horizontal="center" vertical="center" wrapText="1"/>
    </xf>
    <xf numFmtId="165" fontId="29" fillId="6" borderId="23" xfId="3" applyNumberFormat="1" applyFont="1" applyFill="1" applyBorder="1" applyAlignment="1">
      <alignment horizontal="center" vertical="center" wrapText="1"/>
    </xf>
    <xf numFmtId="165" fontId="29" fillId="6" borderId="20" xfId="3" applyNumberFormat="1" applyFont="1" applyFill="1" applyBorder="1" applyAlignment="1">
      <alignment horizontal="center" vertical="center" wrapText="1"/>
    </xf>
    <xf numFmtId="165" fontId="37" fillId="0" borderId="23" xfId="3" applyNumberFormat="1" applyFont="1" applyFill="1" applyBorder="1" applyAlignment="1">
      <alignment horizontal="center" vertical="center" wrapText="1"/>
    </xf>
    <xf numFmtId="165" fontId="29" fillId="0" borderId="11" xfId="3" applyNumberFormat="1" applyFont="1" applyBorder="1" applyAlignment="1">
      <alignment horizontal="center" vertical="center" wrapText="1"/>
    </xf>
    <xf numFmtId="165" fontId="37" fillId="0" borderId="12" xfId="3" applyNumberFormat="1" applyFont="1" applyBorder="1" applyAlignment="1">
      <alignment horizontal="center" vertical="center" wrapText="1"/>
    </xf>
    <xf numFmtId="165" fontId="29" fillId="0" borderId="26" xfId="0" applyNumberFormat="1" applyFont="1" applyFill="1" applyBorder="1" applyAlignment="1">
      <alignment horizontal="center" vertical="center"/>
    </xf>
    <xf numFmtId="165" fontId="29" fillId="0" borderId="42" xfId="3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167" fontId="29" fillId="0" borderId="15" xfId="3" applyNumberFormat="1" applyFont="1" applyFill="1" applyBorder="1" applyAlignment="1">
      <alignment horizontal="center" vertical="center" wrapText="1"/>
    </xf>
    <xf numFmtId="165" fontId="37" fillId="0" borderId="12" xfId="3" applyNumberFormat="1" applyFont="1" applyFill="1" applyBorder="1" applyAlignment="1">
      <alignment horizontal="center" vertical="center" wrapText="1"/>
    </xf>
    <xf numFmtId="167" fontId="29" fillId="0" borderId="10" xfId="3" applyNumberFormat="1" applyFont="1" applyFill="1" applyBorder="1" applyAlignment="1">
      <alignment horizontal="center" vertical="center" wrapText="1"/>
    </xf>
    <xf numFmtId="0" fontId="12" fillId="8" borderId="4" xfId="2" applyFont="1" applyFill="1" applyBorder="1" applyAlignment="1" applyProtection="1">
      <alignment horizontal="center" vertical="center"/>
      <protection locked="0"/>
    </xf>
    <xf numFmtId="0" fontId="12" fillId="8" borderId="2" xfId="2" applyFont="1" applyFill="1" applyBorder="1" applyAlignment="1" applyProtection="1">
      <alignment horizontal="center" vertical="center"/>
      <protection locked="0"/>
    </xf>
    <xf numFmtId="0" fontId="12" fillId="8" borderId="3" xfId="2" applyFont="1" applyFill="1" applyBorder="1" applyAlignment="1" applyProtection="1">
      <alignment horizontal="center" vertical="center"/>
      <protection locked="0"/>
    </xf>
    <xf numFmtId="49" fontId="0" fillId="0" borderId="39" xfId="0" applyNumberFormat="1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49" fontId="0" fillId="0" borderId="36" xfId="0" applyNumberForma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43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9" fontId="16" fillId="3" borderId="4" xfId="0" applyNumberFormat="1" applyFont="1" applyFill="1" applyBorder="1" applyAlignment="1">
      <alignment horizontal="left" vertical="center" wrapText="1"/>
    </xf>
    <xf numFmtId="49" fontId="16" fillId="3" borderId="2" xfId="0" applyNumberFormat="1" applyFont="1" applyFill="1" applyBorder="1" applyAlignment="1">
      <alignment horizontal="left" vertical="center" wrapText="1"/>
    </xf>
    <xf numFmtId="49" fontId="16" fillId="3" borderId="3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49" fontId="42" fillId="0" borderId="0" xfId="0" applyNumberFormat="1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vertical="center" wrapText="1"/>
    </xf>
    <xf numFmtId="49" fontId="3" fillId="3" borderId="43" xfId="0" applyNumberFormat="1" applyFont="1" applyFill="1" applyBorder="1" applyAlignment="1">
      <alignment horizontal="left" vertical="center" wrapText="1"/>
    </xf>
    <xf numFmtId="49" fontId="3" fillId="3" borderId="24" xfId="0" applyNumberFormat="1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center"/>
    </xf>
  </cellXfs>
  <cellStyles count="4">
    <cellStyle name="Standard 2" xfId="2"/>
    <cellStyle name="Денежный" xfId="3" builtinId="4"/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CCFFFF"/>
      <color rgb="FF66FF66"/>
      <color rgb="FF66FFFF"/>
      <color rgb="FF009900"/>
      <color rgb="FF0066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0</xdr:row>
      <xdr:rowOff>0</xdr:rowOff>
    </xdr:from>
    <xdr:to>
      <xdr:col>9</xdr:col>
      <xdr:colOff>0</xdr:colOff>
      <xdr:row>2</xdr:row>
      <xdr:rowOff>45720</xdr:rowOff>
    </xdr:to>
    <xdr:pic>
      <xdr:nvPicPr>
        <xdr:cNvPr id="3" name="Рисунок 2" descr="_2_0DA639980DA637580054F5F3C1257F4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0"/>
          <a:ext cx="194310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580"/>
  <sheetViews>
    <sheetView tabSelected="1" showWhiteSpace="0" zoomScaleNormal="100" zoomScaleSheetLayoutView="70" workbookViewId="0">
      <selection activeCell="A54" sqref="A54:XFD54"/>
    </sheetView>
  </sheetViews>
  <sheetFormatPr defaultRowHeight="15" x14ac:dyDescent="0.25"/>
  <cols>
    <col min="1" max="1" width="8.7109375" customWidth="1"/>
    <col min="2" max="2" width="15.5703125" customWidth="1"/>
    <col min="3" max="3" width="40.42578125" customWidth="1"/>
    <col min="4" max="4" width="8.85546875" customWidth="1"/>
    <col min="5" max="5" width="10.7109375" bestFit="1" customWidth="1"/>
    <col min="6" max="6" width="8.7109375" customWidth="1"/>
    <col min="7" max="7" width="11" bestFit="1" customWidth="1"/>
    <col min="8" max="8" width="11.140625" style="207" customWidth="1"/>
    <col min="9" max="9" width="14.42578125" style="292" customWidth="1"/>
    <col min="10" max="161" width="9.140625" style="4"/>
  </cols>
  <sheetData>
    <row r="1" spans="1:161" ht="18" customHeight="1" x14ac:dyDescent="0.25">
      <c r="A1" s="392" t="s">
        <v>0</v>
      </c>
      <c r="B1" s="392"/>
      <c r="C1" s="392"/>
      <c r="D1" s="392"/>
      <c r="E1" s="392"/>
      <c r="F1" s="392"/>
      <c r="G1" s="392"/>
      <c r="H1" s="183"/>
      <c r="I1" s="289"/>
    </row>
    <row r="2" spans="1:161" ht="30" customHeight="1" x14ac:dyDescent="0.25">
      <c r="A2" s="393" t="s">
        <v>218</v>
      </c>
      <c r="B2" s="394"/>
      <c r="C2" s="394"/>
      <c r="D2" s="394"/>
      <c r="E2" s="394"/>
      <c r="F2" s="394"/>
      <c r="G2" s="394"/>
      <c r="H2" s="183"/>
      <c r="I2" s="289"/>
    </row>
    <row r="3" spans="1:161" ht="26.25" customHeight="1" x14ac:dyDescent="0.25">
      <c r="A3" s="401" t="s">
        <v>219</v>
      </c>
      <c r="B3" s="401"/>
      <c r="C3" s="401"/>
      <c r="D3" s="401"/>
      <c r="E3" s="401"/>
      <c r="F3" s="401"/>
      <c r="G3" s="401"/>
      <c r="H3" s="184"/>
      <c r="I3" s="185"/>
    </row>
    <row r="4" spans="1:161" ht="22.5" customHeight="1" x14ac:dyDescent="0.35">
      <c r="A4" s="395" t="s">
        <v>204</v>
      </c>
      <c r="B4" s="395"/>
      <c r="C4" s="395"/>
      <c r="D4" s="395"/>
      <c r="E4" s="395"/>
      <c r="F4" s="395"/>
      <c r="G4" s="395"/>
      <c r="H4" s="186"/>
      <c r="I4" s="289"/>
    </row>
    <row r="5" spans="1:161" x14ac:dyDescent="0.25">
      <c r="A5" s="402" t="s">
        <v>217</v>
      </c>
      <c r="B5" s="402"/>
      <c r="C5" s="402"/>
      <c r="D5" s="402"/>
      <c r="E5" s="402"/>
      <c r="F5" s="402"/>
      <c r="G5" s="402"/>
      <c r="H5" s="187"/>
      <c r="I5" s="185"/>
    </row>
    <row r="6" spans="1:161" ht="24.75" customHeight="1" thickBot="1" x14ac:dyDescent="0.45">
      <c r="A6" s="410" t="s">
        <v>39</v>
      </c>
      <c r="B6" s="410"/>
      <c r="C6" s="410"/>
      <c r="D6" s="410"/>
      <c r="E6" s="410"/>
      <c r="F6" s="410"/>
      <c r="G6" s="410"/>
      <c r="H6" s="188"/>
      <c r="I6" s="290"/>
    </row>
    <row r="7" spans="1:161" s="12" customFormat="1" ht="18" customHeight="1" thickBot="1" x14ac:dyDescent="0.3">
      <c r="A7" s="403" t="s">
        <v>137</v>
      </c>
      <c r="B7" s="404"/>
      <c r="C7" s="404"/>
      <c r="D7" s="404"/>
      <c r="E7" s="404"/>
      <c r="F7" s="404"/>
      <c r="G7" s="404"/>
      <c r="H7" s="404"/>
      <c r="I7" s="40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</row>
    <row r="8" spans="1:161" ht="26.25" customHeight="1" thickBot="1" x14ac:dyDescent="0.3">
      <c r="A8" s="7" t="s">
        <v>14</v>
      </c>
      <c r="B8" s="8" t="s">
        <v>1</v>
      </c>
      <c r="C8" s="9" t="s">
        <v>47</v>
      </c>
      <c r="D8" s="10" t="s">
        <v>48</v>
      </c>
      <c r="E8" s="228" t="s">
        <v>2</v>
      </c>
      <c r="F8" s="219" t="s">
        <v>3</v>
      </c>
      <c r="G8" s="235" t="s">
        <v>53</v>
      </c>
      <c r="H8" s="234" t="s">
        <v>161</v>
      </c>
      <c r="I8" s="190" t="s">
        <v>178</v>
      </c>
    </row>
    <row r="9" spans="1:161" ht="26.25" customHeight="1" x14ac:dyDescent="0.25">
      <c r="A9" s="225" t="s">
        <v>4</v>
      </c>
      <c r="B9" s="226" t="s">
        <v>5</v>
      </c>
      <c r="C9" s="227" t="s">
        <v>9</v>
      </c>
      <c r="D9" s="169">
        <v>67</v>
      </c>
      <c r="E9" s="170">
        <v>34</v>
      </c>
      <c r="F9" s="229">
        <v>4692</v>
      </c>
      <c r="G9" s="171">
        <v>13.802</v>
      </c>
      <c r="H9" s="325">
        <f>I9*D9</f>
        <v>1929.6000000000001</v>
      </c>
      <c r="I9" s="320">
        <v>28.8</v>
      </c>
    </row>
    <row r="10" spans="1:161" s="1" customFormat="1" ht="22.5" customHeight="1" thickBot="1" x14ac:dyDescent="0.3">
      <c r="A10" s="214" t="s">
        <v>4</v>
      </c>
      <c r="B10" s="220" t="s">
        <v>5</v>
      </c>
      <c r="C10" s="221" t="s">
        <v>167</v>
      </c>
      <c r="D10" s="222">
        <v>67</v>
      </c>
      <c r="E10" s="223">
        <v>34</v>
      </c>
      <c r="F10" s="230">
        <v>4692</v>
      </c>
      <c r="G10" s="224">
        <v>13.802</v>
      </c>
      <c r="H10" s="331">
        <f>I10*D10</f>
        <v>1929.6000000000001</v>
      </c>
      <c r="I10" s="321">
        <v>28.8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s="98" customFormat="1" ht="13.5" customHeight="1" x14ac:dyDescent="0.2">
      <c r="A11" s="396" t="s">
        <v>6</v>
      </c>
      <c r="B11" s="396" t="s">
        <v>7</v>
      </c>
      <c r="C11" s="271" t="s">
        <v>175</v>
      </c>
      <c r="D11" s="277">
        <v>50</v>
      </c>
      <c r="E11" s="278">
        <v>24</v>
      </c>
      <c r="F11" s="277">
        <v>2208</v>
      </c>
      <c r="G11" s="279">
        <v>19.850000000000001</v>
      </c>
      <c r="H11" s="315">
        <f t="shared" ref="H11:H26" si="0">I11*D11</f>
        <v>1530</v>
      </c>
      <c r="I11" s="307">
        <v>30.6</v>
      </c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</row>
    <row r="12" spans="1:161" s="98" customFormat="1" ht="13.5" customHeight="1" x14ac:dyDescent="0.2">
      <c r="A12" s="397"/>
      <c r="B12" s="397"/>
      <c r="C12" s="272" t="s">
        <v>176</v>
      </c>
      <c r="D12" s="280">
        <v>50</v>
      </c>
      <c r="E12" s="281">
        <v>24</v>
      </c>
      <c r="F12" s="280">
        <v>2208</v>
      </c>
      <c r="G12" s="282">
        <v>19.850000000000001</v>
      </c>
      <c r="H12" s="308">
        <f t="shared" si="0"/>
        <v>1530</v>
      </c>
      <c r="I12" s="308">
        <v>30.6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1" s="98" customFormat="1" ht="13.5" customHeight="1" thickBot="1" x14ac:dyDescent="0.25">
      <c r="A13" s="397"/>
      <c r="B13" s="397"/>
      <c r="C13" s="273" t="s">
        <v>177</v>
      </c>
      <c r="D13" s="283">
        <v>50</v>
      </c>
      <c r="E13" s="284">
        <v>24</v>
      </c>
      <c r="F13" s="283">
        <v>2208</v>
      </c>
      <c r="G13" s="285">
        <v>19.850000000000001</v>
      </c>
      <c r="H13" s="309">
        <f t="shared" si="0"/>
        <v>1530</v>
      </c>
      <c r="I13" s="309">
        <v>30.6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</row>
    <row r="14" spans="1:161" s="95" customFormat="1" ht="13.5" customHeight="1" x14ac:dyDescent="0.2">
      <c r="A14" s="397"/>
      <c r="B14" s="398"/>
      <c r="C14" s="252" t="s">
        <v>9</v>
      </c>
      <c r="D14" s="256">
        <v>50</v>
      </c>
      <c r="E14" s="229">
        <v>24</v>
      </c>
      <c r="F14" s="170">
        <v>2208</v>
      </c>
      <c r="G14" s="260">
        <f>G13</f>
        <v>19.850000000000001</v>
      </c>
      <c r="H14" s="325">
        <f t="shared" si="0"/>
        <v>2120</v>
      </c>
      <c r="I14" s="320">
        <v>42.4</v>
      </c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</row>
    <row r="15" spans="1:161" s="95" customFormat="1" ht="13.5" customHeight="1" thickBot="1" x14ac:dyDescent="0.25">
      <c r="A15" s="397"/>
      <c r="B15" s="398"/>
      <c r="C15" s="253" t="s">
        <v>114</v>
      </c>
      <c r="D15" s="168">
        <v>50</v>
      </c>
      <c r="E15" s="232">
        <v>24</v>
      </c>
      <c r="F15" s="168">
        <v>2208</v>
      </c>
      <c r="G15" s="261">
        <v>19.850000000000001</v>
      </c>
      <c r="H15" s="326">
        <f t="shared" si="0"/>
        <v>2120</v>
      </c>
      <c r="I15" s="321">
        <v>42.4</v>
      </c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</row>
    <row r="16" spans="1:161" s="1" customFormat="1" ht="13.5" customHeight="1" x14ac:dyDescent="0.25">
      <c r="A16" s="397"/>
      <c r="B16" s="397"/>
      <c r="C16" s="252" t="s">
        <v>8</v>
      </c>
      <c r="D16" s="256">
        <v>50</v>
      </c>
      <c r="E16" s="229">
        <v>24</v>
      </c>
      <c r="F16" s="170">
        <v>2208</v>
      </c>
      <c r="G16" s="260">
        <v>19.850000000000001</v>
      </c>
      <c r="H16" s="325">
        <f t="shared" si="0"/>
        <v>2039.9999999999998</v>
      </c>
      <c r="I16" s="322">
        <v>40.799999999999997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</row>
    <row r="17" spans="1:161" s="1" customFormat="1" ht="13.5" customHeight="1" thickBot="1" x14ac:dyDescent="0.3">
      <c r="A17" s="397"/>
      <c r="B17" s="397"/>
      <c r="C17" s="254" t="s">
        <v>10</v>
      </c>
      <c r="D17" s="257">
        <v>50</v>
      </c>
      <c r="E17" s="237">
        <v>24</v>
      </c>
      <c r="F17" s="236">
        <v>2208</v>
      </c>
      <c r="G17" s="262">
        <v>19.850000000000001</v>
      </c>
      <c r="H17" s="327">
        <f t="shared" si="0"/>
        <v>2039.9999999999998</v>
      </c>
      <c r="I17" s="323">
        <v>40.799999999999997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1" customFormat="1" ht="13.5" customHeight="1" x14ac:dyDescent="0.25">
      <c r="A18" s="397"/>
      <c r="B18" s="398"/>
      <c r="C18" s="252" t="s">
        <v>11</v>
      </c>
      <c r="D18" s="256">
        <v>50</v>
      </c>
      <c r="E18" s="229">
        <v>24</v>
      </c>
      <c r="F18" s="170">
        <v>2208</v>
      </c>
      <c r="G18" s="260">
        <f>G16</f>
        <v>19.850000000000001</v>
      </c>
      <c r="H18" s="325">
        <f t="shared" si="0"/>
        <v>2320</v>
      </c>
      <c r="I18" s="320">
        <v>46.4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1" customFormat="1" ht="13.5" customHeight="1" x14ac:dyDescent="0.25">
      <c r="A19" s="397"/>
      <c r="B19" s="398"/>
      <c r="C19" s="255" t="s">
        <v>115</v>
      </c>
      <c r="D19" s="99">
        <v>50</v>
      </c>
      <c r="E19" s="231">
        <v>24</v>
      </c>
      <c r="F19" s="99">
        <v>2208</v>
      </c>
      <c r="G19" s="259">
        <v>19.850000000000001</v>
      </c>
      <c r="H19" s="328">
        <f t="shared" si="0"/>
        <v>2320</v>
      </c>
      <c r="I19" s="324">
        <v>46.4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1" customFormat="1" ht="13.5" customHeight="1" x14ac:dyDescent="0.25">
      <c r="A20" s="397"/>
      <c r="B20" s="398"/>
      <c r="C20" s="255" t="s">
        <v>13</v>
      </c>
      <c r="D20" s="21">
        <v>50</v>
      </c>
      <c r="E20" s="258">
        <v>24</v>
      </c>
      <c r="F20" s="13">
        <v>2208</v>
      </c>
      <c r="G20" s="263">
        <v>19.850000000000001</v>
      </c>
      <c r="H20" s="328">
        <f t="shared" si="0"/>
        <v>2320</v>
      </c>
      <c r="I20" s="324">
        <v>46.4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1" s="1" customFormat="1" ht="13.5" customHeight="1" thickBot="1" x14ac:dyDescent="0.3">
      <c r="A21" s="397"/>
      <c r="B21" s="398"/>
      <c r="C21" s="306" t="s">
        <v>116</v>
      </c>
      <c r="D21" s="268">
        <v>50</v>
      </c>
      <c r="E21" s="269">
        <v>24</v>
      </c>
      <c r="F21" s="268">
        <v>2208</v>
      </c>
      <c r="G21" s="270">
        <v>19.850000000000001</v>
      </c>
      <c r="H21" s="329">
        <f t="shared" si="0"/>
        <v>2320</v>
      </c>
      <c r="I21" s="321">
        <v>46.4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s="95" customFormat="1" ht="13.5" customHeight="1" x14ac:dyDescent="0.2">
      <c r="A22" s="397"/>
      <c r="B22" s="398"/>
      <c r="C22" s="264" t="s">
        <v>117</v>
      </c>
      <c r="D22" s="265">
        <v>50</v>
      </c>
      <c r="E22" s="266">
        <v>24</v>
      </c>
      <c r="F22" s="265">
        <v>2208</v>
      </c>
      <c r="G22" s="267">
        <v>19.850000000000001</v>
      </c>
      <c r="H22" s="330">
        <f t="shared" si="0"/>
        <v>2440</v>
      </c>
      <c r="I22" s="322">
        <v>48.8</v>
      </c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</row>
    <row r="23" spans="1:161" s="95" customFormat="1" ht="13.5" customHeight="1" x14ac:dyDescent="0.2">
      <c r="A23" s="397"/>
      <c r="B23" s="398"/>
      <c r="C23" s="255" t="s">
        <v>163</v>
      </c>
      <c r="D23" s="21">
        <v>50</v>
      </c>
      <c r="E23" s="258">
        <v>24</v>
      </c>
      <c r="F23" s="13">
        <v>2208</v>
      </c>
      <c r="G23" s="263">
        <v>19.850000000000001</v>
      </c>
      <c r="H23" s="328">
        <f t="shared" si="0"/>
        <v>2440</v>
      </c>
      <c r="I23" s="324">
        <v>48.8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</row>
    <row r="24" spans="1:161" s="95" customFormat="1" ht="13.5" customHeight="1" x14ac:dyDescent="0.2">
      <c r="A24" s="397"/>
      <c r="B24" s="398"/>
      <c r="C24" s="255" t="s">
        <v>12</v>
      </c>
      <c r="D24" s="21">
        <v>50</v>
      </c>
      <c r="E24" s="258">
        <v>24</v>
      </c>
      <c r="F24" s="13">
        <v>2208</v>
      </c>
      <c r="G24" s="263">
        <v>19.850000000000001</v>
      </c>
      <c r="H24" s="328">
        <f t="shared" si="0"/>
        <v>2440</v>
      </c>
      <c r="I24" s="324">
        <v>48.8</v>
      </c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</row>
    <row r="25" spans="1:161" s="95" customFormat="1" ht="13.5" customHeight="1" x14ac:dyDescent="0.2">
      <c r="A25" s="397"/>
      <c r="B25" s="398"/>
      <c r="C25" s="255" t="s">
        <v>118</v>
      </c>
      <c r="D25" s="99">
        <v>50</v>
      </c>
      <c r="E25" s="231">
        <v>24</v>
      </c>
      <c r="F25" s="99">
        <v>2208</v>
      </c>
      <c r="G25" s="259">
        <v>19.850000000000001</v>
      </c>
      <c r="H25" s="328">
        <f t="shared" si="0"/>
        <v>2440</v>
      </c>
      <c r="I25" s="324">
        <v>48.8</v>
      </c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</row>
    <row r="26" spans="1:161" s="95" customFormat="1" ht="15.75" customHeight="1" thickBot="1" x14ac:dyDescent="0.25">
      <c r="A26" s="400"/>
      <c r="B26" s="399"/>
      <c r="C26" s="253" t="s">
        <v>119</v>
      </c>
      <c r="D26" s="168">
        <v>50</v>
      </c>
      <c r="E26" s="232">
        <v>24</v>
      </c>
      <c r="F26" s="168">
        <v>2208</v>
      </c>
      <c r="G26" s="261">
        <v>19.850000000000001</v>
      </c>
      <c r="H26" s="326">
        <f t="shared" si="0"/>
        <v>2440</v>
      </c>
      <c r="I26" s="321">
        <v>48.8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</row>
    <row r="27" spans="1:161" s="172" customFormat="1" ht="18" customHeight="1" thickBot="1" x14ac:dyDescent="0.3">
      <c r="A27" s="406" t="s">
        <v>136</v>
      </c>
      <c r="B27" s="407"/>
      <c r="C27" s="408"/>
      <c r="D27" s="408"/>
      <c r="E27" s="408"/>
      <c r="F27" s="408"/>
      <c r="G27" s="408"/>
      <c r="H27" s="408"/>
      <c r="I27" s="40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</row>
    <row r="28" spans="1:161" s="1" customFormat="1" ht="27" customHeight="1" thickBot="1" x14ac:dyDescent="0.3">
      <c r="A28" s="7" t="s">
        <v>14</v>
      </c>
      <c r="B28" s="8" t="s">
        <v>1</v>
      </c>
      <c r="C28" s="8" t="s">
        <v>47</v>
      </c>
      <c r="D28" s="133" t="s">
        <v>15</v>
      </c>
      <c r="E28" s="8" t="s">
        <v>2</v>
      </c>
      <c r="F28" s="8" t="s">
        <v>3</v>
      </c>
      <c r="G28" s="11" t="s">
        <v>55</v>
      </c>
      <c r="H28" s="191" t="s">
        <v>161</v>
      </c>
      <c r="I28" s="190" t="s">
        <v>162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</row>
    <row r="29" spans="1:161" s="1" customFormat="1" ht="14.25" customHeight="1" thickBot="1" x14ac:dyDescent="0.3">
      <c r="A29" s="134" t="s">
        <v>17</v>
      </c>
      <c r="B29" s="131" t="s">
        <v>18</v>
      </c>
      <c r="C29" s="132" t="s">
        <v>168</v>
      </c>
      <c r="D29" s="173">
        <v>12.5</v>
      </c>
      <c r="E29" s="31">
        <v>16</v>
      </c>
      <c r="F29" s="31">
        <v>1040</v>
      </c>
      <c r="G29" s="174">
        <v>0.58899999999999997</v>
      </c>
      <c r="H29" s="189"/>
      <c r="I29" s="321">
        <v>360.8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</row>
    <row r="30" spans="1:161" s="1" customFormat="1" ht="51" customHeight="1" thickBot="1" x14ac:dyDescent="0.3">
      <c r="A30" s="134" t="s">
        <v>17</v>
      </c>
      <c r="B30" s="131" t="s">
        <v>18</v>
      </c>
      <c r="C30" s="132" t="s">
        <v>169</v>
      </c>
      <c r="D30" s="173">
        <v>12.5</v>
      </c>
      <c r="E30" s="31">
        <v>16</v>
      </c>
      <c r="F30" s="31">
        <v>1040</v>
      </c>
      <c r="G30" s="174">
        <v>0.58899999999999997</v>
      </c>
      <c r="H30" s="189"/>
      <c r="I30" s="321">
        <v>360.8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</row>
    <row r="31" spans="1:161" s="1" customFormat="1" ht="18" customHeight="1" thickBot="1" x14ac:dyDescent="0.3">
      <c r="A31" s="377" t="s">
        <v>135</v>
      </c>
      <c r="B31" s="378"/>
      <c r="C31" s="378"/>
      <c r="D31" s="378"/>
      <c r="E31" s="378"/>
      <c r="F31" s="378"/>
      <c r="G31" s="378"/>
      <c r="H31" s="378"/>
      <c r="I31" s="379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</row>
    <row r="32" spans="1:161" s="1" customFormat="1" ht="25.5" customHeight="1" thickBot="1" x14ac:dyDescent="0.3">
      <c r="A32" s="23" t="s">
        <v>14</v>
      </c>
      <c r="B32" s="8" t="s">
        <v>1</v>
      </c>
      <c r="C32" s="8" t="s">
        <v>47</v>
      </c>
      <c r="D32" s="133" t="s">
        <v>48</v>
      </c>
      <c r="E32" s="8" t="s">
        <v>2</v>
      </c>
      <c r="F32" s="8" t="s">
        <v>3</v>
      </c>
      <c r="G32" s="11" t="s">
        <v>54</v>
      </c>
      <c r="H32" s="191" t="s">
        <v>161</v>
      </c>
      <c r="I32" s="190" t="s">
        <v>162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</row>
    <row r="33" spans="1:161" s="1" customFormat="1" ht="16.5" customHeight="1" x14ac:dyDescent="0.25">
      <c r="A33" s="147" t="s">
        <v>4</v>
      </c>
      <c r="B33" s="147" t="s">
        <v>5</v>
      </c>
      <c r="C33" s="148" t="s">
        <v>205</v>
      </c>
      <c r="D33" s="149">
        <v>67</v>
      </c>
      <c r="E33" s="149">
        <v>34</v>
      </c>
      <c r="F33" s="150">
        <v>4692</v>
      </c>
      <c r="G33" s="151">
        <v>13.802</v>
      </c>
      <c r="H33" s="332">
        <f t="shared" ref="H33:H35" si="1">I33*D33</f>
        <v>2197.6</v>
      </c>
      <c r="I33" s="320">
        <v>32.799999999999997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</row>
    <row r="34" spans="1:161" s="95" customFormat="1" ht="23.25" customHeight="1" x14ac:dyDescent="0.2">
      <c r="A34" s="20" t="s">
        <v>121</v>
      </c>
      <c r="B34" s="20" t="s">
        <v>19</v>
      </c>
      <c r="C34" s="157" t="s">
        <v>120</v>
      </c>
      <c r="D34" s="158">
        <v>50</v>
      </c>
      <c r="E34" s="158">
        <v>51</v>
      </c>
      <c r="F34" s="159">
        <v>4131</v>
      </c>
      <c r="G34" s="160">
        <v>15</v>
      </c>
      <c r="H34" s="332">
        <f t="shared" si="1"/>
        <v>2480</v>
      </c>
      <c r="I34" s="324">
        <v>49.6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</row>
    <row r="35" spans="1:161" s="1" customFormat="1" ht="14.25" customHeight="1" x14ac:dyDescent="0.25">
      <c r="A35" s="20" t="s">
        <v>6</v>
      </c>
      <c r="B35" s="20" t="s">
        <v>7</v>
      </c>
      <c r="C35" s="157" t="s">
        <v>122</v>
      </c>
      <c r="D35" s="158">
        <v>50</v>
      </c>
      <c r="E35" s="158">
        <v>24</v>
      </c>
      <c r="F35" s="159">
        <v>2208</v>
      </c>
      <c r="G35" s="160">
        <v>19.850000000000001</v>
      </c>
      <c r="H35" s="332">
        <f t="shared" si="1"/>
        <v>2600</v>
      </c>
      <c r="I35" s="324">
        <v>52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1" customFormat="1" ht="14.25" customHeight="1" thickBot="1" x14ac:dyDescent="0.3">
      <c r="A36" s="175" t="s">
        <v>20</v>
      </c>
      <c r="B36" s="175" t="s">
        <v>21</v>
      </c>
      <c r="C36" s="176" t="s">
        <v>122</v>
      </c>
      <c r="D36" s="177">
        <v>12.5</v>
      </c>
      <c r="E36" s="167">
        <v>28</v>
      </c>
      <c r="F36" s="167">
        <v>1680</v>
      </c>
      <c r="G36" s="178">
        <v>0.35899999999999999</v>
      </c>
      <c r="H36" s="216"/>
      <c r="I36" s="321">
        <v>340.8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</row>
    <row r="37" spans="1:161" s="1" customFormat="1" ht="18" customHeight="1" thickBot="1" x14ac:dyDescent="0.3">
      <c r="A37" s="374" t="s">
        <v>134</v>
      </c>
      <c r="B37" s="375"/>
      <c r="C37" s="375"/>
      <c r="D37" s="375"/>
      <c r="E37" s="375"/>
      <c r="F37" s="375"/>
      <c r="G37" s="375"/>
      <c r="H37" s="375"/>
      <c r="I37" s="37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</row>
    <row r="38" spans="1:161" s="1" customFormat="1" ht="24" customHeight="1" thickBot="1" x14ac:dyDescent="0.3">
      <c r="A38" s="23" t="s">
        <v>14</v>
      </c>
      <c r="B38" s="24" t="s">
        <v>1</v>
      </c>
      <c r="C38" s="24" t="s">
        <v>47</v>
      </c>
      <c r="D38" s="179" t="s">
        <v>48</v>
      </c>
      <c r="E38" s="24" t="s">
        <v>2</v>
      </c>
      <c r="F38" s="24" t="s">
        <v>3</v>
      </c>
      <c r="G38" s="27" t="s">
        <v>54</v>
      </c>
      <c r="H38" s="191" t="s">
        <v>161</v>
      </c>
      <c r="I38" s="192" t="s">
        <v>162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</row>
    <row r="39" spans="1:161" s="1" customFormat="1" ht="21.75" customHeight="1" x14ac:dyDescent="0.25">
      <c r="A39" s="147" t="s">
        <v>22</v>
      </c>
      <c r="B39" s="147" t="s">
        <v>7</v>
      </c>
      <c r="C39" s="148" t="s">
        <v>124</v>
      </c>
      <c r="D39" s="149">
        <v>48</v>
      </c>
      <c r="E39" s="150">
        <v>24</v>
      </c>
      <c r="F39" s="150">
        <v>2208</v>
      </c>
      <c r="G39" s="151">
        <v>19.968</v>
      </c>
      <c r="H39" s="332">
        <f t="shared" ref="H39:H40" si="2">I39*D39</f>
        <v>2265.6000000000004</v>
      </c>
      <c r="I39" s="320">
        <v>47.2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</row>
    <row r="40" spans="1:161" s="1" customFormat="1" ht="17.25" customHeight="1" x14ac:dyDescent="0.25">
      <c r="A40" s="180" t="s">
        <v>22</v>
      </c>
      <c r="B40" s="180" t="s">
        <v>7</v>
      </c>
      <c r="C40" s="157" t="s">
        <v>125</v>
      </c>
      <c r="D40" s="181">
        <v>48</v>
      </c>
      <c r="E40" s="136">
        <v>24</v>
      </c>
      <c r="F40" s="136">
        <v>2208</v>
      </c>
      <c r="G40" s="165">
        <v>19.968</v>
      </c>
      <c r="H40" s="332">
        <f t="shared" si="2"/>
        <v>2496</v>
      </c>
      <c r="I40" s="324">
        <v>52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</row>
    <row r="41" spans="1:161" s="1" customFormat="1" ht="34.5" thickBot="1" x14ac:dyDescent="0.3">
      <c r="A41" s="175" t="s">
        <v>23</v>
      </c>
      <c r="B41" s="175" t="s">
        <v>18</v>
      </c>
      <c r="C41" s="182" t="s">
        <v>126</v>
      </c>
      <c r="D41" s="177">
        <v>12.5</v>
      </c>
      <c r="E41" s="167">
        <v>16</v>
      </c>
      <c r="F41" s="167">
        <v>1040</v>
      </c>
      <c r="G41" s="178">
        <v>0.56999999999999995</v>
      </c>
      <c r="H41" s="216"/>
      <c r="I41" s="321">
        <v>360.8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</row>
    <row r="42" spans="1:161" s="98" customFormat="1" ht="18" customHeight="1" thickBot="1" x14ac:dyDescent="0.25">
      <c r="A42" s="356" t="s">
        <v>138</v>
      </c>
      <c r="B42" s="357"/>
      <c r="C42" s="357"/>
      <c r="D42" s="357"/>
      <c r="E42" s="357"/>
      <c r="F42" s="357"/>
      <c r="G42" s="357"/>
      <c r="H42" s="357"/>
      <c r="I42" s="358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</row>
    <row r="43" spans="1:161" s="98" customFormat="1" ht="27.75" customHeight="1" thickBot="1" x14ac:dyDescent="0.25">
      <c r="A43" s="7" t="s">
        <v>14</v>
      </c>
      <c r="B43" s="8" t="s">
        <v>1</v>
      </c>
      <c r="C43" s="9" t="s">
        <v>47</v>
      </c>
      <c r="D43" s="10" t="s">
        <v>48</v>
      </c>
      <c r="E43" s="9" t="s">
        <v>2</v>
      </c>
      <c r="F43" s="9" t="s">
        <v>3</v>
      </c>
      <c r="G43" s="11" t="s">
        <v>54</v>
      </c>
      <c r="H43" s="191" t="s">
        <v>161</v>
      </c>
      <c r="I43" s="190" t="s">
        <v>162</v>
      </c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</row>
    <row r="44" spans="1:161" s="98" customFormat="1" ht="14.25" customHeight="1" x14ac:dyDescent="0.2">
      <c r="A44" s="104" t="s">
        <v>110</v>
      </c>
      <c r="B44" s="104" t="s">
        <v>98</v>
      </c>
      <c r="C44" s="390" t="s">
        <v>99</v>
      </c>
      <c r="D44" s="105">
        <v>64</v>
      </c>
      <c r="E44" s="105">
        <v>18</v>
      </c>
      <c r="F44" s="105">
        <v>2070</v>
      </c>
      <c r="G44" s="106">
        <v>24</v>
      </c>
      <c r="H44" s="334">
        <f t="shared" ref="H44" si="3">I44*D44</f>
        <v>3276.8</v>
      </c>
      <c r="I44" s="320">
        <v>51.2</v>
      </c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</row>
    <row r="45" spans="1:161" s="98" customFormat="1" ht="16.5" customHeight="1" thickBot="1" x14ac:dyDescent="0.25">
      <c r="A45" s="107" t="s">
        <v>111</v>
      </c>
      <c r="B45" s="107" t="s">
        <v>43</v>
      </c>
      <c r="C45" s="391"/>
      <c r="D45" s="108">
        <v>16.13</v>
      </c>
      <c r="E45" s="108">
        <v>14</v>
      </c>
      <c r="F45" s="108">
        <v>910</v>
      </c>
      <c r="G45" s="109">
        <v>0.57999999999999996</v>
      </c>
      <c r="H45" s="238"/>
      <c r="I45" s="321">
        <v>365.6</v>
      </c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</row>
    <row r="46" spans="1:161" s="101" customFormat="1" ht="18" customHeight="1" thickBot="1" x14ac:dyDescent="0.35">
      <c r="A46" s="356" t="s">
        <v>133</v>
      </c>
      <c r="B46" s="357"/>
      <c r="C46" s="357"/>
      <c r="D46" s="357"/>
      <c r="E46" s="357"/>
      <c r="F46" s="357"/>
      <c r="G46" s="357"/>
      <c r="H46" s="357"/>
      <c r="I46" s="358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</row>
    <row r="47" spans="1:161" ht="26.25" customHeight="1" thickBot="1" x14ac:dyDescent="0.3">
      <c r="A47" s="7" t="s">
        <v>14</v>
      </c>
      <c r="B47" s="8" t="s">
        <v>1</v>
      </c>
      <c r="C47" s="9" t="s">
        <v>47</v>
      </c>
      <c r="D47" s="10" t="s">
        <v>48</v>
      </c>
      <c r="E47" s="9" t="s">
        <v>2</v>
      </c>
      <c r="F47" s="9" t="s">
        <v>3</v>
      </c>
      <c r="G47" s="11" t="s">
        <v>54</v>
      </c>
      <c r="H47" s="191" t="s">
        <v>161</v>
      </c>
      <c r="I47" s="190" t="s">
        <v>162</v>
      </c>
    </row>
    <row r="48" spans="1:161" s="95" customFormat="1" ht="18.75" customHeight="1" x14ac:dyDescent="0.2">
      <c r="A48" s="161" t="s">
        <v>127</v>
      </c>
      <c r="B48" s="162" t="s">
        <v>30</v>
      </c>
      <c r="C48" s="163" t="s">
        <v>212</v>
      </c>
      <c r="D48" s="150">
        <v>48</v>
      </c>
      <c r="E48" s="150">
        <v>18</v>
      </c>
      <c r="F48" s="150">
        <v>2070</v>
      </c>
      <c r="G48" s="151">
        <v>24.623999999999999</v>
      </c>
      <c r="H48" s="332">
        <f t="shared" ref="H48:H49" si="4">I48*D48</f>
        <v>3571.2000000000003</v>
      </c>
      <c r="I48" s="322">
        <v>74.400000000000006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</row>
    <row r="49" spans="1:162" s="95" customFormat="1" ht="26.25" customHeight="1" x14ac:dyDescent="0.2">
      <c r="A49" s="239" t="s">
        <v>127</v>
      </c>
      <c r="B49" s="240" t="s">
        <v>30</v>
      </c>
      <c r="C49" s="164" t="s">
        <v>213</v>
      </c>
      <c r="D49" s="159">
        <v>48</v>
      </c>
      <c r="E49" s="159">
        <v>18</v>
      </c>
      <c r="F49" s="159">
        <v>2070</v>
      </c>
      <c r="G49" s="160">
        <v>24.623999999999999</v>
      </c>
      <c r="H49" s="333">
        <f t="shared" si="4"/>
        <v>3916.7999999999997</v>
      </c>
      <c r="I49" s="324">
        <v>81.599999999999994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</row>
    <row r="50" spans="1:162" s="95" customFormat="1" ht="24" customHeight="1" thickBot="1" x14ac:dyDescent="0.25">
      <c r="A50" s="241" t="s">
        <v>128</v>
      </c>
      <c r="B50" s="242" t="s">
        <v>32</v>
      </c>
      <c r="C50" s="166" t="s">
        <v>214</v>
      </c>
      <c r="D50" s="243">
        <v>12.5</v>
      </c>
      <c r="E50" s="243">
        <v>14</v>
      </c>
      <c r="F50" s="243">
        <v>910</v>
      </c>
      <c r="G50" s="233">
        <v>0.78600000000000003</v>
      </c>
      <c r="H50" s="244"/>
      <c r="I50" s="321">
        <v>399.2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</row>
    <row r="51" spans="1:162" ht="18" customHeight="1" thickBot="1" x14ac:dyDescent="0.3">
      <c r="A51" s="356" t="s">
        <v>132</v>
      </c>
      <c r="B51" s="357"/>
      <c r="C51" s="357"/>
      <c r="D51" s="357"/>
      <c r="E51" s="357"/>
      <c r="F51" s="357"/>
      <c r="G51" s="357"/>
      <c r="H51" s="357"/>
      <c r="I51" s="358"/>
    </row>
    <row r="52" spans="1:162" ht="30" customHeight="1" thickBot="1" x14ac:dyDescent="0.3">
      <c r="A52" s="7" t="s">
        <v>14</v>
      </c>
      <c r="B52" s="8" t="s">
        <v>1</v>
      </c>
      <c r="C52" s="9" t="s">
        <v>47</v>
      </c>
      <c r="D52" s="10" t="s">
        <v>48</v>
      </c>
      <c r="E52" s="9" t="s">
        <v>2</v>
      </c>
      <c r="F52" s="9" t="s">
        <v>3</v>
      </c>
      <c r="G52" s="11" t="s">
        <v>54</v>
      </c>
      <c r="H52" s="191" t="s">
        <v>161</v>
      </c>
      <c r="I52" s="190" t="s">
        <v>162</v>
      </c>
    </row>
    <row r="53" spans="1:162" s="1" customFormat="1" ht="22.5" x14ac:dyDescent="0.25">
      <c r="A53" s="147" t="s">
        <v>29</v>
      </c>
      <c r="B53" s="147" t="s">
        <v>30</v>
      </c>
      <c r="C53" s="148" t="s">
        <v>208</v>
      </c>
      <c r="D53" s="149">
        <v>48</v>
      </c>
      <c r="E53" s="150">
        <v>18</v>
      </c>
      <c r="F53" s="150">
        <v>2070</v>
      </c>
      <c r="G53" s="151">
        <v>24.623999999999999</v>
      </c>
      <c r="H53" s="335">
        <f t="shared" ref="H53:H56" si="5">I53*D53</f>
        <v>3571.2000000000003</v>
      </c>
      <c r="I53" s="322">
        <v>74.400000000000006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</row>
    <row r="54" spans="1:162" s="1" customFormat="1" ht="22.5" x14ac:dyDescent="0.25">
      <c r="A54" s="152" t="s">
        <v>29</v>
      </c>
      <c r="B54" s="152" t="s">
        <v>30</v>
      </c>
      <c r="C54" s="153" t="s">
        <v>209</v>
      </c>
      <c r="D54" s="154">
        <v>48</v>
      </c>
      <c r="E54" s="155">
        <v>18</v>
      </c>
      <c r="F54" s="155">
        <v>2070</v>
      </c>
      <c r="G54" s="156">
        <v>24.623999999999999</v>
      </c>
      <c r="H54" s="332">
        <f t="shared" si="5"/>
        <v>3916.7999999999997</v>
      </c>
      <c r="I54" s="324">
        <v>81.599999999999994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</row>
    <row r="55" spans="1:162" s="1" customFormat="1" ht="24.75" customHeight="1" x14ac:dyDescent="0.25">
      <c r="A55" s="20" t="s">
        <v>33</v>
      </c>
      <c r="B55" s="20" t="s">
        <v>34</v>
      </c>
      <c r="C55" s="157" t="s">
        <v>210</v>
      </c>
      <c r="D55" s="21">
        <v>29.24</v>
      </c>
      <c r="E55" s="13">
        <v>18</v>
      </c>
      <c r="F55" s="13">
        <v>1170</v>
      </c>
      <c r="G55" s="14">
        <v>25</v>
      </c>
      <c r="H55" s="332">
        <f t="shared" si="5"/>
        <v>6035.1359999999995</v>
      </c>
      <c r="I55" s="324">
        <v>206.4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</row>
    <row r="56" spans="1:162" s="1" customFormat="1" ht="24" customHeight="1" x14ac:dyDescent="0.25">
      <c r="A56" s="20" t="s">
        <v>35</v>
      </c>
      <c r="B56" s="20" t="s">
        <v>36</v>
      </c>
      <c r="C56" s="157" t="s">
        <v>210</v>
      </c>
      <c r="D56" s="32">
        <v>51.64</v>
      </c>
      <c r="E56" s="33">
        <v>36</v>
      </c>
      <c r="F56" s="33">
        <v>2340</v>
      </c>
      <c r="G56" s="33">
        <v>21.689</v>
      </c>
      <c r="H56" s="332">
        <f t="shared" si="5"/>
        <v>5948.9279999999999</v>
      </c>
      <c r="I56" s="324">
        <v>115.2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</row>
    <row r="57" spans="1:162" s="1" customFormat="1" ht="50.25" customHeight="1" x14ac:dyDescent="0.25">
      <c r="A57" s="20" t="s">
        <v>31</v>
      </c>
      <c r="B57" s="20" t="s">
        <v>32</v>
      </c>
      <c r="C57" s="157" t="s">
        <v>211</v>
      </c>
      <c r="D57" s="158">
        <v>12.5</v>
      </c>
      <c r="E57" s="159">
        <v>14</v>
      </c>
      <c r="F57" s="159">
        <v>910</v>
      </c>
      <c r="G57" s="160">
        <v>0.78600000000000003</v>
      </c>
      <c r="H57" s="217"/>
      <c r="I57" s="324">
        <v>399.2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</row>
    <row r="58" spans="1:162" s="1" customFormat="1" ht="23.25" customHeight="1" thickBot="1" x14ac:dyDescent="0.3">
      <c r="A58" s="245" t="s">
        <v>37</v>
      </c>
      <c r="B58" s="245" t="s">
        <v>38</v>
      </c>
      <c r="C58" s="213" t="s">
        <v>210</v>
      </c>
      <c r="D58" s="246">
        <v>21.3</v>
      </c>
      <c r="E58" s="247">
        <v>21</v>
      </c>
      <c r="F58" s="247">
        <v>1365</v>
      </c>
      <c r="G58" s="248">
        <v>0.39</v>
      </c>
      <c r="H58" s="249"/>
      <c r="I58" s="342">
        <v>356.8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</row>
    <row r="59" spans="1:162" s="1" customFormat="1" ht="18" customHeight="1" thickBot="1" x14ac:dyDescent="0.3">
      <c r="A59" s="374" t="s">
        <v>131</v>
      </c>
      <c r="B59" s="375"/>
      <c r="C59" s="375"/>
      <c r="D59" s="375"/>
      <c r="E59" s="375"/>
      <c r="F59" s="375"/>
      <c r="G59" s="375"/>
      <c r="H59" s="375"/>
      <c r="I59" s="37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</row>
    <row r="60" spans="1:162" s="1" customFormat="1" ht="18.75" customHeight="1" x14ac:dyDescent="0.25">
      <c r="A60" s="35" t="s">
        <v>57</v>
      </c>
      <c r="B60" s="36" t="s">
        <v>58</v>
      </c>
      <c r="C60" s="361" t="s">
        <v>97</v>
      </c>
      <c r="D60" s="37">
        <v>53</v>
      </c>
      <c r="E60" s="38">
        <v>24</v>
      </c>
      <c r="F60" s="39">
        <v>1800</v>
      </c>
      <c r="G60" s="40">
        <v>28.937999999999999</v>
      </c>
      <c r="H60" s="335">
        <f t="shared" ref="H60" si="6">I60*D60</f>
        <v>2960.58</v>
      </c>
      <c r="I60" s="330">
        <v>55.86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</row>
    <row r="61" spans="1:162" s="1" customFormat="1" ht="17.25" customHeight="1" thickBot="1" x14ac:dyDescent="0.3">
      <c r="A61" s="41" t="s">
        <v>59</v>
      </c>
      <c r="B61" s="42" t="s">
        <v>60</v>
      </c>
      <c r="C61" s="362"/>
      <c r="D61" s="43">
        <v>14.1</v>
      </c>
      <c r="E61" s="44">
        <v>12</v>
      </c>
      <c r="F61" s="45">
        <v>780</v>
      </c>
      <c r="G61" s="46">
        <v>0.73899999999999999</v>
      </c>
      <c r="H61" s="343"/>
      <c r="I61" s="344">
        <v>300.58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</row>
    <row r="62" spans="1:162" ht="18" customHeight="1" thickBot="1" x14ac:dyDescent="0.3">
      <c r="A62" s="356" t="s">
        <v>207</v>
      </c>
      <c r="B62" s="357"/>
      <c r="C62" s="357"/>
      <c r="D62" s="357"/>
      <c r="E62" s="357"/>
      <c r="F62" s="357"/>
      <c r="G62" s="357"/>
      <c r="H62" s="357"/>
      <c r="I62" s="358"/>
    </row>
    <row r="63" spans="1:162" ht="30" customHeight="1" thickBot="1" x14ac:dyDescent="0.3">
      <c r="A63" s="7" t="s">
        <v>14</v>
      </c>
      <c r="B63" s="8" t="s">
        <v>1</v>
      </c>
      <c r="C63" s="9" t="s">
        <v>47</v>
      </c>
      <c r="D63" s="10" t="s">
        <v>48</v>
      </c>
      <c r="E63" s="9" t="s">
        <v>2</v>
      </c>
      <c r="F63" s="9" t="s">
        <v>3</v>
      </c>
      <c r="G63" s="11" t="s">
        <v>54</v>
      </c>
      <c r="H63" s="191" t="s">
        <v>161</v>
      </c>
      <c r="I63" s="190" t="s">
        <v>162</v>
      </c>
    </row>
    <row r="64" spans="1:162" s="1" customFormat="1" ht="18" customHeight="1" thickBot="1" x14ac:dyDescent="0.3">
      <c r="A64" s="356" t="s">
        <v>187</v>
      </c>
      <c r="B64" s="357"/>
      <c r="C64" s="357"/>
      <c r="D64" s="357"/>
      <c r="E64" s="357"/>
      <c r="F64" s="357"/>
      <c r="G64" s="357"/>
      <c r="H64" s="357"/>
      <c r="I64" s="358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</row>
    <row r="65" spans="1:162" s="1" customFormat="1" ht="22.5" customHeight="1" x14ac:dyDescent="0.25">
      <c r="A65" s="147" t="s">
        <v>183</v>
      </c>
      <c r="B65" s="147" t="s">
        <v>185</v>
      </c>
      <c r="C65" s="370" t="s">
        <v>190</v>
      </c>
      <c r="D65" s="149">
        <v>64</v>
      </c>
      <c r="E65" s="150">
        <v>52</v>
      </c>
      <c r="F65" s="150">
        <v>4212</v>
      </c>
      <c r="G65" s="151">
        <v>20.096</v>
      </c>
      <c r="H65" s="335">
        <f t="shared" ref="H65:H66" si="7">I65*D65</f>
        <v>2611.1999999999998</v>
      </c>
      <c r="I65" s="330">
        <v>40.799999999999997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</row>
    <row r="66" spans="1:162" s="1" customFormat="1" x14ac:dyDescent="0.25">
      <c r="A66" s="152" t="s">
        <v>184</v>
      </c>
      <c r="B66" s="152" t="s">
        <v>186</v>
      </c>
      <c r="C66" s="380"/>
      <c r="D66" s="154">
        <v>34.57</v>
      </c>
      <c r="E66" s="155">
        <v>32</v>
      </c>
      <c r="F66" s="155">
        <v>1216</v>
      </c>
      <c r="G66" s="156">
        <v>19.359000000000002</v>
      </c>
      <c r="H66" s="332">
        <f t="shared" si="7"/>
        <v>3982.1183000000001</v>
      </c>
      <c r="I66" s="328">
        <v>115.19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</row>
    <row r="67" spans="1:162" s="1" customFormat="1" ht="15.75" thickBot="1" x14ac:dyDescent="0.3">
      <c r="A67" s="152" t="s">
        <v>188</v>
      </c>
      <c r="B67" s="152" t="s">
        <v>189</v>
      </c>
      <c r="C67" s="371"/>
      <c r="D67" s="154">
        <v>16.13</v>
      </c>
      <c r="E67" s="155">
        <v>22</v>
      </c>
      <c r="F67" s="155">
        <v>1430</v>
      </c>
      <c r="G67" s="156">
        <v>0.35499999999999998</v>
      </c>
      <c r="H67" s="346"/>
      <c r="I67" s="347">
        <v>224.8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</row>
    <row r="68" spans="1:162" s="1" customFormat="1" ht="18" customHeight="1" thickBot="1" x14ac:dyDescent="0.3">
      <c r="A68" s="356" t="s">
        <v>191</v>
      </c>
      <c r="B68" s="357"/>
      <c r="C68" s="357"/>
      <c r="D68" s="357"/>
      <c r="E68" s="357"/>
      <c r="F68" s="357"/>
      <c r="G68" s="357"/>
      <c r="H68" s="357"/>
      <c r="I68" s="358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</row>
    <row r="69" spans="1:162" s="1" customFormat="1" ht="17.25" customHeight="1" x14ac:dyDescent="0.25">
      <c r="A69" s="152" t="s">
        <v>192</v>
      </c>
      <c r="B69" s="152" t="s">
        <v>185</v>
      </c>
      <c r="C69" s="370" t="s">
        <v>194</v>
      </c>
      <c r="D69" s="154">
        <v>64</v>
      </c>
      <c r="E69" s="155">
        <v>52</v>
      </c>
      <c r="F69" s="155">
        <v>4212</v>
      </c>
      <c r="G69" s="156">
        <v>20.096</v>
      </c>
      <c r="H69" s="335">
        <f t="shared" ref="H69" si="8">I69*D69</f>
        <v>3123.2</v>
      </c>
      <c r="I69" s="330">
        <v>48.8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</row>
    <row r="70" spans="1:162" s="1" customFormat="1" ht="15.75" thickBot="1" x14ac:dyDescent="0.3">
      <c r="A70" s="20" t="s">
        <v>193</v>
      </c>
      <c r="B70" s="20" t="s">
        <v>189</v>
      </c>
      <c r="C70" s="371"/>
      <c r="D70" s="21">
        <v>16.13</v>
      </c>
      <c r="E70" s="13">
        <v>22</v>
      </c>
      <c r="F70" s="13">
        <v>1430</v>
      </c>
      <c r="G70" s="14">
        <v>0.35499999999999998</v>
      </c>
      <c r="H70" s="346"/>
      <c r="I70" s="347">
        <v>224.8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</row>
    <row r="71" spans="1:162" s="1" customFormat="1" ht="18" customHeight="1" thickBot="1" x14ac:dyDescent="0.3">
      <c r="A71" s="356" t="s">
        <v>195</v>
      </c>
      <c r="B71" s="357"/>
      <c r="C71" s="357"/>
      <c r="D71" s="357"/>
      <c r="E71" s="357"/>
      <c r="F71" s="357"/>
      <c r="G71" s="357"/>
      <c r="H71" s="357"/>
      <c r="I71" s="358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</row>
    <row r="72" spans="1:162" s="1" customFormat="1" ht="20.25" customHeight="1" x14ac:dyDescent="0.25">
      <c r="A72" s="147" t="s">
        <v>196</v>
      </c>
      <c r="B72" s="147" t="s">
        <v>197</v>
      </c>
      <c r="C72" s="370" t="s">
        <v>199</v>
      </c>
      <c r="D72" s="256">
        <v>48</v>
      </c>
      <c r="E72" s="170">
        <v>39</v>
      </c>
      <c r="F72" s="170">
        <v>3159</v>
      </c>
      <c r="G72" s="171">
        <v>20.16</v>
      </c>
      <c r="H72" s="335">
        <f t="shared" ref="H72" si="9">I72*D72</f>
        <v>2649.6000000000004</v>
      </c>
      <c r="I72" s="330">
        <v>55.2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</row>
    <row r="73" spans="1:162" s="1" customFormat="1" ht="20.25" customHeight="1" thickBot="1" x14ac:dyDescent="0.3">
      <c r="A73" s="175" t="s">
        <v>203</v>
      </c>
      <c r="B73" s="175" t="s">
        <v>198</v>
      </c>
      <c r="C73" s="373"/>
      <c r="D73" s="304">
        <v>12.5</v>
      </c>
      <c r="E73" s="305">
        <v>22</v>
      </c>
      <c r="F73" s="305">
        <v>1430</v>
      </c>
      <c r="G73" s="305">
        <v>6.0629999999999997</v>
      </c>
      <c r="H73" s="348"/>
      <c r="I73" s="347">
        <v>227.2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</row>
    <row r="74" spans="1:162" s="1" customFormat="1" ht="17.25" customHeight="1" thickBot="1" x14ac:dyDescent="0.3">
      <c r="A74" s="377" t="s">
        <v>206</v>
      </c>
      <c r="B74" s="378"/>
      <c r="C74" s="378"/>
      <c r="D74" s="378"/>
      <c r="E74" s="378"/>
      <c r="F74" s="378"/>
      <c r="G74" s="378"/>
      <c r="H74" s="378"/>
      <c r="I74" s="379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</row>
    <row r="75" spans="1:162" s="1" customFormat="1" ht="24" customHeight="1" thickBot="1" x14ac:dyDescent="0.3">
      <c r="A75" s="23" t="s">
        <v>14</v>
      </c>
      <c r="B75" s="8" t="s">
        <v>1</v>
      </c>
      <c r="C75" s="8" t="s">
        <v>47</v>
      </c>
      <c r="D75" s="133" t="s">
        <v>48</v>
      </c>
      <c r="E75" s="8" t="s">
        <v>2</v>
      </c>
      <c r="F75" s="8" t="s">
        <v>3</v>
      </c>
      <c r="G75" s="11" t="s">
        <v>54</v>
      </c>
      <c r="H75" s="191" t="s">
        <v>161</v>
      </c>
      <c r="I75" s="190" t="s">
        <v>162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</row>
    <row r="76" spans="1:162" s="1" customFormat="1" ht="22.5" customHeight="1" x14ac:dyDescent="0.25">
      <c r="A76" s="147" t="s">
        <v>180</v>
      </c>
      <c r="B76" s="147" t="s">
        <v>98</v>
      </c>
      <c r="C76" s="370" t="s">
        <v>182</v>
      </c>
      <c r="D76" s="149">
        <v>64</v>
      </c>
      <c r="E76" s="149">
        <v>18</v>
      </c>
      <c r="F76" s="150">
        <v>2070</v>
      </c>
      <c r="G76" s="151">
        <v>13.802</v>
      </c>
      <c r="H76" s="332">
        <f t="shared" ref="H76:H78" si="10">I76*D76</f>
        <v>3379.2</v>
      </c>
      <c r="I76" s="320">
        <v>52.8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</row>
    <row r="77" spans="1:162" s="95" customFormat="1" ht="24.75" customHeight="1" x14ac:dyDescent="0.2">
      <c r="A77" s="20" t="s">
        <v>181</v>
      </c>
      <c r="B77" s="20" t="s">
        <v>43</v>
      </c>
      <c r="C77" s="371"/>
      <c r="D77" s="158">
        <v>16.13</v>
      </c>
      <c r="E77" s="158">
        <v>14</v>
      </c>
      <c r="F77" s="159">
        <v>910</v>
      </c>
      <c r="G77" s="160">
        <v>15</v>
      </c>
      <c r="H77" s="316"/>
      <c r="I77" s="324">
        <v>404</v>
      </c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</row>
    <row r="78" spans="1:162" s="95" customFormat="1" ht="24.75" customHeight="1" x14ac:dyDescent="0.2">
      <c r="A78" s="20" t="s">
        <v>170</v>
      </c>
      <c r="B78" s="20" t="s">
        <v>100</v>
      </c>
      <c r="C78" s="372" t="s">
        <v>182</v>
      </c>
      <c r="D78" s="158">
        <v>38.31</v>
      </c>
      <c r="E78" s="158">
        <v>18</v>
      </c>
      <c r="F78" s="159">
        <v>1080</v>
      </c>
      <c r="G78" s="160">
        <v>19.850000000000001</v>
      </c>
      <c r="H78" s="332">
        <f t="shared" si="10"/>
        <v>7753.5608999999995</v>
      </c>
      <c r="I78" s="324">
        <v>202.39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94"/>
      <c r="FD78" s="94"/>
      <c r="FE78" s="94"/>
      <c r="FF78" s="94"/>
    </row>
    <row r="79" spans="1:162" s="95" customFormat="1" ht="24" customHeight="1" thickBot="1" x14ac:dyDescent="0.25">
      <c r="A79" s="175" t="s">
        <v>171</v>
      </c>
      <c r="B79" s="175" t="s">
        <v>101</v>
      </c>
      <c r="C79" s="373"/>
      <c r="D79" s="177">
        <v>19.23</v>
      </c>
      <c r="E79" s="167">
        <v>21</v>
      </c>
      <c r="F79" s="167">
        <v>1365</v>
      </c>
      <c r="G79" s="178">
        <v>0.35899999999999999</v>
      </c>
      <c r="H79" s="216"/>
      <c r="I79" s="321">
        <v>400.8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</row>
    <row r="80" spans="1:162" s="95" customFormat="1" ht="24.75" customHeight="1" thickBot="1" x14ac:dyDescent="0.25">
      <c r="A80" s="356" t="s">
        <v>201</v>
      </c>
      <c r="B80" s="357"/>
      <c r="C80" s="357"/>
      <c r="D80" s="357"/>
      <c r="E80" s="357"/>
      <c r="F80" s="357"/>
      <c r="G80" s="357"/>
      <c r="H80" s="357"/>
      <c r="I80" s="358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94"/>
      <c r="FD80" s="94"/>
      <c r="FE80" s="94"/>
      <c r="FF80" s="94"/>
    </row>
    <row r="81" spans="1:162" s="95" customFormat="1" ht="24.75" customHeight="1" thickBot="1" x14ac:dyDescent="0.25">
      <c r="A81" s="23" t="s">
        <v>14</v>
      </c>
      <c r="B81" s="179" t="s">
        <v>1</v>
      </c>
      <c r="C81" s="286" t="s">
        <v>47</v>
      </c>
      <c r="D81" s="286" t="s">
        <v>48</v>
      </c>
      <c r="E81" s="286" t="s">
        <v>2</v>
      </c>
      <c r="F81" s="286" t="s">
        <v>3</v>
      </c>
      <c r="G81" s="287" t="s">
        <v>54</v>
      </c>
      <c r="H81" s="193" t="s">
        <v>161</v>
      </c>
      <c r="I81" s="288" t="s">
        <v>162</v>
      </c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/>
      <c r="EM81" s="94"/>
      <c r="EN81" s="94"/>
      <c r="EO81" s="94"/>
      <c r="EP81" s="94"/>
      <c r="EQ81" s="94"/>
      <c r="ER81" s="94"/>
      <c r="ES81" s="94"/>
      <c r="ET81" s="94"/>
      <c r="EU81" s="94"/>
      <c r="EV81" s="94"/>
      <c r="EW81" s="94"/>
      <c r="EX81" s="94"/>
      <c r="EY81" s="94"/>
      <c r="EZ81" s="94"/>
      <c r="FA81" s="94"/>
      <c r="FB81" s="94"/>
      <c r="FC81" s="94"/>
      <c r="FD81" s="94"/>
      <c r="FE81" s="94"/>
      <c r="FF81" s="94"/>
    </row>
    <row r="82" spans="1:162" s="1" customFormat="1" ht="18" customHeight="1" x14ac:dyDescent="0.25">
      <c r="A82" s="293" t="s">
        <v>112</v>
      </c>
      <c r="B82" s="294" t="s">
        <v>100</v>
      </c>
      <c r="C82" s="295" t="s">
        <v>172</v>
      </c>
      <c r="D82" s="296">
        <v>38.31</v>
      </c>
      <c r="E82" s="296">
        <v>18</v>
      </c>
      <c r="F82" s="296">
        <v>1080</v>
      </c>
      <c r="G82" s="297">
        <v>23.751999999999999</v>
      </c>
      <c r="H82" s="338">
        <f t="shared" ref="H82" si="11">I82*D82</f>
        <v>7723.2960000000003</v>
      </c>
      <c r="I82" s="336">
        <v>201.6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</row>
    <row r="83" spans="1:162" s="2" customFormat="1" ht="21.75" customHeight="1" x14ac:dyDescent="0.25">
      <c r="A83" s="298" t="s">
        <v>113</v>
      </c>
      <c r="B83" s="299" t="s">
        <v>101</v>
      </c>
      <c r="C83" s="300" t="s">
        <v>172</v>
      </c>
      <c r="D83" s="301">
        <v>19.23</v>
      </c>
      <c r="E83" s="301">
        <v>21</v>
      </c>
      <c r="F83" s="301">
        <v>1365</v>
      </c>
      <c r="G83" s="302">
        <v>0.41499999999999998</v>
      </c>
      <c r="H83" s="303"/>
      <c r="I83" s="337">
        <v>436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</row>
    <row r="84" spans="1:162" s="2" customFormat="1" ht="22.5" customHeight="1" x14ac:dyDescent="0.25">
      <c r="A84" s="298" t="s">
        <v>164</v>
      </c>
      <c r="B84" s="299" t="s">
        <v>100</v>
      </c>
      <c r="C84" s="300" t="s">
        <v>173</v>
      </c>
      <c r="D84" s="301">
        <v>38.31</v>
      </c>
      <c r="E84" s="301">
        <v>18</v>
      </c>
      <c r="F84" s="301">
        <v>1080</v>
      </c>
      <c r="G84" s="302">
        <v>23.751999999999999</v>
      </c>
      <c r="H84" s="339">
        <f t="shared" ref="H84" si="12">I84*D84</f>
        <v>7018.3919999999998</v>
      </c>
      <c r="I84" s="337">
        <v>183.2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</row>
    <row r="85" spans="1:162" s="2" customFormat="1" ht="24" customHeight="1" x14ac:dyDescent="0.25">
      <c r="A85" s="298" t="s">
        <v>165</v>
      </c>
      <c r="B85" s="299" t="s">
        <v>101</v>
      </c>
      <c r="C85" s="300" t="s">
        <v>173</v>
      </c>
      <c r="D85" s="301">
        <v>19.23</v>
      </c>
      <c r="E85" s="301">
        <v>21</v>
      </c>
      <c r="F85" s="301">
        <v>1365</v>
      </c>
      <c r="G85" s="302">
        <v>0.41499999999999998</v>
      </c>
      <c r="H85" s="303"/>
      <c r="I85" s="337">
        <v>436</v>
      </c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</row>
    <row r="86" spans="1:162" s="2" customFormat="1" ht="20.25" customHeight="1" thickBot="1" x14ac:dyDescent="0.3">
      <c r="A86" s="363" t="s">
        <v>202</v>
      </c>
      <c r="B86" s="364"/>
      <c r="C86" s="364"/>
      <c r="D86" s="364"/>
      <c r="E86" s="364"/>
      <c r="F86" s="364"/>
      <c r="G86" s="364"/>
      <c r="H86" s="364"/>
      <c r="I86" s="36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</row>
    <row r="87" spans="1:162" ht="27" customHeight="1" thickBot="1" x14ac:dyDescent="0.3">
      <c r="A87" s="23" t="s">
        <v>14</v>
      </c>
      <c r="B87" s="24" t="s">
        <v>1</v>
      </c>
      <c r="C87" s="25" t="s">
        <v>47</v>
      </c>
      <c r="D87" s="26" t="s">
        <v>48</v>
      </c>
      <c r="E87" s="25" t="s">
        <v>2</v>
      </c>
      <c r="F87" s="25" t="s">
        <v>3</v>
      </c>
      <c r="G87" s="27" t="s">
        <v>54</v>
      </c>
      <c r="H87" s="193" t="s">
        <v>161</v>
      </c>
      <c r="I87" s="192" t="s">
        <v>162</v>
      </c>
      <c r="FF87" s="4"/>
    </row>
    <row r="88" spans="1:162" ht="33.75" x14ac:dyDescent="0.25">
      <c r="A88" s="110" t="s">
        <v>40</v>
      </c>
      <c r="B88" s="250" t="s">
        <v>42</v>
      </c>
      <c r="C88" s="345" t="s">
        <v>215</v>
      </c>
      <c r="D88" s="251">
        <v>34.57</v>
      </c>
      <c r="E88" s="105">
        <v>18</v>
      </c>
      <c r="F88" s="105">
        <v>1170</v>
      </c>
      <c r="G88" s="106">
        <v>23.507999999999999</v>
      </c>
      <c r="H88" s="340">
        <f t="shared" ref="H88" si="13">I88*D88</f>
        <v>5282.2960000000003</v>
      </c>
      <c r="I88" s="310">
        <v>152.80000000000001</v>
      </c>
      <c r="FF88" s="4"/>
    </row>
    <row r="89" spans="1:162" ht="34.5" thickBot="1" x14ac:dyDescent="0.3">
      <c r="A89" s="245" t="s">
        <v>41</v>
      </c>
      <c r="B89" s="317" t="s">
        <v>43</v>
      </c>
      <c r="C89" s="318" t="s">
        <v>216</v>
      </c>
      <c r="D89" s="319">
        <v>15.63</v>
      </c>
      <c r="E89" s="247">
        <v>14</v>
      </c>
      <c r="F89" s="247">
        <v>1092</v>
      </c>
      <c r="G89" s="248">
        <v>0.57999999999999996</v>
      </c>
      <c r="H89" s="249"/>
      <c r="I89" s="342">
        <v>436</v>
      </c>
      <c r="FF89" s="4"/>
    </row>
    <row r="90" spans="1:162" ht="24.75" customHeight="1" thickBot="1" x14ac:dyDescent="0.3">
      <c r="A90" s="366" t="s">
        <v>139</v>
      </c>
      <c r="B90" s="366"/>
      <c r="C90" s="366"/>
      <c r="D90" s="366"/>
      <c r="E90" s="366"/>
      <c r="F90" s="366"/>
      <c r="G90" s="366"/>
      <c r="H90" s="366"/>
      <c r="I90" s="366"/>
      <c r="FF90" s="4"/>
    </row>
    <row r="91" spans="1:162" ht="22.5" customHeight="1" thickBot="1" x14ac:dyDescent="0.3">
      <c r="A91" s="367" t="s">
        <v>61</v>
      </c>
      <c r="B91" s="368"/>
      <c r="C91" s="368"/>
      <c r="D91" s="368"/>
      <c r="E91" s="368"/>
      <c r="F91" s="368"/>
      <c r="G91" s="368"/>
      <c r="H91" s="368"/>
      <c r="I91" s="369"/>
      <c r="FF91" s="4"/>
    </row>
    <row r="92" spans="1:162" ht="24.75" thickBot="1" x14ac:dyDescent="0.3">
      <c r="A92" s="47" t="s">
        <v>14</v>
      </c>
      <c r="B92" s="47" t="s">
        <v>1</v>
      </c>
      <c r="C92" s="47" t="s">
        <v>47</v>
      </c>
      <c r="D92" s="48" t="s">
        <v>62</v>
      </c>
      <c r="E92" s="49" t="s">
        <v>2</v>
      </c>
      <c r="F92" s="48" t="s">
        <v>3</v>
      </c>
      <c r="G92" s="50" t="s">
        <v>63</v>
      </c>
      <c r="H92" s="191" t="s">
        <v>161</v>
      </c>
      <c r="I92" s="194" t="s">
        <v>162</v>
      </c>
      <c r="FF92" s="4"/>
    </row>
    <row r="93" spans="1:162" ht="18.75" customHeight="1" thickBot="1" x14ac:dyDescent="0.3">
      <c r="A93" s="51">
        <v>1108</v>
      </c>
      <c r="B93" s="51" t="s">
        <v>64</v>
      </c>
      <c r="C93" s="121" t="s">
        <v>149</v>
      </c>
      <c r="D93" s="52">
        <v>33</v>
      </c>
      <c r="E93" s="52">
        <v>24</v>
      </c>
      <c r="F93" s="53">
        <v>2160</v>
      </c>
      <c r="G93" s="54">
        <v>15.18</v>
      </c>
      <c r="H93" s="311">
        <f t="shared" ref="H93:H98" si="14">I93*D93</f>
        <v>2191.2000000000003</v>
      </c>
      <c r="I93" s="310">
        <v>66.400000000000006</v>
      </c>
    </row>
    <row r="94" spans="1:162" ht="25.5" customHeight="1" thickBot="1" x14ac:dyDescent="0.3">
      <c r="A94" s="51">
        <v>1100</v>
      </c>
      <c r="B94" s="51" t="s">
        <v>65</v>
      </c>
      <c r="C94" s="122" t="s">
        <v>66</v>
      </c>
      <c r="D94" s="55">
        <v>33</v>
      </c>
      <c r="E94" s="52">
        <v>20</v>
      </c>
      <c r="F94" s="53">
        <v>1800</v>
      </c>
      <c r="G94" s="54">
        <v>19.8</v>
      </c>
      <c r="H94" s="312">
        <f t="shared" si="14"/>
        <v>2455.2000000000003</v>
      </c>
      <c r="I94" s="310">
        <v>74.400000000000006</v>
      </c>
    </row>
    <row r="95" spans="1:162" s="1" customFormat="1" ht="22.5" customHeight="1" thickBot="1" x14ac:dyDescent="0.3">
      <c r="A95" s="56">
        <v>1100</v>
      </c>
      <c r="B95" s="56" t="s">
        <v>65</v>
      </c>
      <c r="C95" s="57" t="s">
        <v>166</v>
      </c>
      <c r="D95" s="15">
        <v>33</v>
      </c>
      <c r="E95" s="58">
        <v>20</v>
      </c>
      <c r="F95" s="59">
        <v>1800</v>
      </c>
      <c r="G95" s="60">
        <v>19.8</v>
      </c>
      <c r="H95" s="313">
        <f t="shared" si="14"/>
        <v>2772</v>
      </c>
      <c r="I95" s="310">
        <v>84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</row>
    <row r="96" spans="1:162" s="1" customFormat="1" ht="24" customHeight="1" thickBot="1" x14ac:dyDescent="0.3">
      <c r="A96" s="56">
        <v>1100</v>
      </c>
      <c r="B96" s="56" t="s">
        <v>65</v>
      </c>
      <c r="C96" s="57" t="s">
        <v>174</v>
      </c>
      <c r="D96" s="58">
        <v>33</v>
      </c>
      <c r="E96" s="58">
        <v>20</v>
      </c>
      <c r="F96" s="59">
        <v>1800</v>
      </c>
      <c r="G96" s="60">
        <v>19.8</v>
      </c>
      <c r="H96" s="312">
        <f t="shared" si="14"/>
        <v>2296.7999999999997</v>
      </c>
      <c r="I96" s="310">
        <v>69.599999999999994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</row>
    <row r="97" spans="1:170" s="1" customFormat="1" ht="24.75" customHeight="1" thickBot="1" x14ac:dyDescent="0.3">
      <c r="A97" s="61">
        <v>1100</v>
      </c>
      <c r="B97" s="61" t="s">
        <v>65</v>
      </c>
      <c r="C97" s="123" t="s">
        <v>67</v>
      </c>
      <c r="D97" s="62">
        <v>33</v>
      </c>
      <c r="E97" s="62">
        <v>20</v>
      </c>
      <c r="F97" s="63">
        <v>1800</v>
      </c>
      <c r="G97" s="64">
        <v>19.8</v>
      </c>
      <c r="H97" s="313">
        <f t="shared" si="14"/>
        <v>2983.2000000000003</v>
      </c>
      <c r="I97" s="310">
        <v>90.4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</row>
    <row r="98" spans="1:170" s="1" customFormat="1" ht="30" customHeight="1" thickBot="1" x14ac:dyDescent="0.3">
      <c r="A98" s="56">
        <v>8011</v>
      </c>
      <c r="B98" s="56" t="s">
        <v>65</v>
      </c>
      <c r="C98" s="57" t="s">
        <v>68</v>
      </c>
      <c r="D98" s="58">
        <v>33</v>
      </c>
      <c r="E98" s="58">
        <v>32</v>
      </c>
      <c r="F98" s="59">
        <v>2016</v>
      </c>
      <c r="G98" s="60">
        <v>19.239000000000001</v>
      </c>
      <c r="H98" s="312">
        <f t="shared" si="14"/>
        <v>3247.2000000000003</v>
      </c>
      <c r="I98" s="310">
        <v>98.4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</row>
    <row r="99" spans="1:170" s="139" customFormat="1" ht="33" customHeight="1" thickBot="1" x14ac:dyDescent="0.25">
      <c r="A99" s="367" t="s">
        <v>56</v>
      </c>
      <c r="B99" s="368"/>
      <c r="C99" s="368"/>
      <c r="D99" s="368"/>
      <c r="E99" s="368"/>
      <c r="F99" s="368"/>
      <c r="G99" s="368"/>
      <c r="H99" s="368"/>
      <c r="I99" s="369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8"/>
      <c r="BT99" s="138"/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8"/>
      <c r="CL99" s="138"/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8"/>
      <c r="DE99" s="138"/>
      <c r="DF99" s="138"/>
      <c r="DG99" s="138"/>
      <c r="DH99" s="138"/>
      <c r="DI99" s="138"/>
      <c r="DJ99" s="138"/>
      <c r="DK99" s="138"/>
      <c r="DL99" s="138"/>
      <c r="DM99" s="138"/>
      <c r="DN99" s="138"/>
      <c r="DO99" s="138"/>
      <c r="DP99" s="138"/>
      <c r="DQ99" s="138"/>
      <c r="DR99" s="138"/>
      <c r="DS99" s="138"/>
      <c r="DT99" s="138"/>
      <c r="DU99" s="138"/>
      <c r="DV99" s="138"/>
      <c r="DW99" s="138"/>
      <c r="DX99" s="138"/>
      <c r="DY99" s="138"/>
      <c r="DZ99" s="138"/>
      <c r="EA99" s="138"/>
      <c r="EB99" s="138"/>
      <c r="EC99" s="138"/>
      <c r="ED99" s="138"/>
      <c r="EE99" s="138"/>
      <c r="EF99" s="138"/>
      <c r="EG99" s="138"/>
      <c r="EH99" s="138"/>
      <c r="EI99" s="138"/>
      <c r="EJ99" s="138"/>
      <c r="EK99" s="138"/>
      <c r="EL99" s="138"/>
      <c r="EM99" s="138"/>
      <c r="EN99" s="138"/>
      <c r="EO99" s="138"/>
      <c r="EP99" s="138"/>
      <c r="EQ99" s="138"/>
      <c r="ER99" s="138"/>
      <c r="ES99" s="138"/>
      <c r="ET99" s="138"/>
      <c r="EU99" s="138"/>
      <c r="EV99" s="138"/>
      <c r="EW99" s="138"/>
      <c r="EX99" s="138"/>
      <c r="EY99" s="138"/>
      <c r="EZ99" s="138"/>
      <c r="FA99" s="138"/>
      <c r="FB99" s="138"/>
      <c r="FC99" s="138"/>
      <c r="FD99" s="138"/>
      <c r="FE99" s="138"/>
      <c r="FF99" s="138"/>
      <c r="FG99" s="138"/>
      <c r="FH99" s="138"/>
      <c r="FI99" s="138"/>
      <c r="FJ99" s="138"/>
      <c r="FK99" s="138"/>
    </row>
    <row r="100" spans="1:170" s="1" customFormat="1" ht="33" customHeight="1" thickBot="1" x14ac:dyDescent="0.3">
      <c r="A100" s="7" t="s">
        <v>14</v>
      </c>
      <c r="B100" s="8" t="s">
        <v>1</v>
      </c>
      <c r="C100" s="9" t="s">
        <v>47</v>
      </c>
      <c r="D100" s="10" t="s">
        <v>48</v>
      </c>
      <c r="E100" s="9" t="s">
        <v>2</v>
      </c>
      <c r="F100" s="9" t="s">
        <v>3</v>
      </c>
      <c r="G100" s="11" t="s">
        <v>16</v>
      </c>
      <c r="H100" s="191" t="s">
        <v>161</v>
      </c>
      <c r="I100" s="190" t="s">
        <v>162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</row>
    <row r="101" spans="1:170" s="139" customFormat="1" ht="33" customHeight="1" thickBot="1" x14ac:dyDescent="0.25">
      <c r="A101" s="28">
        <v>8314</v>
      </c>
      <c r="B101" s="128" t="s">
        <v>44</v>
      </c>
      <c r="C101" s="129" t="s">
        <v>46</v>
      </c>
      <c r="D101" s="130">
        <v>22</v>
      </c>
      <c r="E101" s="127">
        <v>22</v>
      </c>
      <c r="F101" s="130">
        <v>1408</v>
      </c>
      <c r="G101" s="127">
        <v>15.795999999999999</v>
      </c>
      <c r="H101" s="340">
        <f t="shared" ref="H101:H102" si="15">I101*D101</f>
        <v>2406.8000000000002</v>
      </c>
      <c r="I101" s="340">
        <v>109.4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8"/>
      <c r="BT101" s="138"/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8"/>
      <c r="CL101" s="138"/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8"/>
      <c r="DE101" s="138"/>
      <c r="DF101" s="138"/>
      <c r="DG101" s="138"/>
      <c r="DH101" s="138"/>
      <c r="DI101" s="138"/>
      <c r="DJ101" s="138"/>
      <c r="DK101" s="138"/>
      <c r="DL101" s="138"/>
      <c r="DM101" s="138"/>
      <c r="DN101" s="138"/>
      <c r="DO101" s="138"/>
      <c r="DP101" s="138"/>
      <c r="DQ101" s="138"/>
      <c r="DR101" s="138"/>
      <c r="DS101" s="138"/>
      <c r="DT101" s="138"/>
      <c r="DU101" s="138"/>
      <c r="DV101" s="138"/>
      <c r="DW101" s="138"/>
      <c r="DX101" s="138"/>
      <c r="DY101" s="138"/>
      <c r="DZ101" s="138"/>
      <c r="EA101" s="138"/>
      <c r="EB101" s="138"/>
      <c r="EC101" s="138"/>
      <c r="ED101" s="138"/>
      <c r="EE101" s="138"/>
      <c r="EF101" s="138"/>
      <c r="EG101" s="138"/>
      <c r="EH101" s="138"/>
      <c r="EI101" s="138"/>
      <c r="EJ101" s="138"/>
      <c r="EK101" s="138"/>
      <c r="EL101" s="138"/>
      <c r="EM101" s="138"/>
      <c r="EN101" s="138"/>
      <c r="EO101" s="138"/>
      <c r="EP101" s="138"/>
      <c r="EQ101" s="138"/>
      <c r="ER101" s="138"/>
      <c r="ES101" s="138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8"/>
      <c r="FF101" s="138"/>
      <c r="FG101" s="138"/>
      <c r="FH101" s="138"/>
      <c r="FI101" s="138"/>
      <c r="FJ101" s="138"/>
      <c r="FK101" s="138"/>
    </row>
    <row r="102" spans="1:170" s="1" customFormat="1" ht="25.5" customHeight="1" thickBot="1" x14ac:dyDescent="0.3">
      <c r="A102" s="3">
        <v>8315</v>
      </c>
      <c r="B102" s="131" t="s">
        <v>44</v>
      </c>
      <c r="C102" s="132" t="s">
        <v>45</v>
      </c>
      <c r="D102" s="31">
        <v>22</v>
      </c>
      <c r="E102" s="34">
        <v>22</v>
      </c>
      <c r="F102" s="31">
        <v>1144</v>
      </c>
      <c r="G102" s="34">
        <v>18.37</v>
      </c>
      <c r="H102" s="340">
        <f t="shared" si="15"/>
        <v>2507.7799999999997</v>
      </c>
      <c r="I102" s="340">
        <v>113.99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</row>
    <row r="103" spans="1:170" s="1" customFormat="1" ht="23.25" customHeight="1" thickBot="1" x14ac:dyDescent="0.3">
      <c r="A103" s="381" t="s">
        <v>129</v>
      </c>
      <c r="B103" s="382"/>
      <c r="C103" s="382"/>
      <c r="D103" s="382"/>
      <c r="E103" s="382"/>
      <c r="F103" s="382"/>
      <c r="G103" s="382"/>
      <c r="H103" s="382"/>
      <c r="I103" s="383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</row>
    <row r="104" spans="1:170" s="66" customFormat="1" ht="25.5" customHeight="1" thickBot="1" x14ac:dyDescent="0.3">
      <c r="A104" s="7" t="s">
        <v>14</v>
      </c>
      <c r="B104" s="8" t="s">
        <v>1</v>
      </c>
      <c r="C104" s="8" t="s">
        <v>47</v>
      </c>
      <c r="D104" s="133" t="s">
        <v>48</v>
      </c>
      <c r="E104" s="8" t="s">
        <v>2</v>
      </c>
      <c r="F104" s="8" t="s">
        <v>3</v>
      </c>
      <c r="G104" s="11" t="s">
        <v>16</v>
      </c>
      <c r="H104" s="191" t="s">
        <v>161</v>
      </c>
      <c r="I104" s="190" t="s">
        <v>162</v>
      </c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</row>
    <row r="105" spans="1:170" s="66" customFormat="1" ht="23.25" thickBot="1" x14ac:dyDescent="0.3">
      <c r="A105" s="134" t="s">
        <v>24</v>
      </c>
      <c r="B105" s="128" t="s">
        <v>25</v>
      </c>
      <c r="C105" s="135" t="s">
        <v>102</v>
      </c>
      <c r="D105" s="136">
        <v>21</v>
      </c>
      <c r="E105" s="127">
        <v>18</v>
      </c>
      <c r="F105" s="136">
        <v>936</v>
      </c>
      <c r="G105" s="137">
        <v>20.117999999999999</v>
      </c>
      <c r="H105" s="341">
        <f t="shared" ref="H105:H107" si="16">I105*D105</f>
        <v>3410.4</v>
      </c>
      <c r="I105" s="341">
        <v>162.4</v>
      </c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</row>
    <row r="106" spans="1:170" s="66" customFormat="1" ht="25.5" customHeight="1" thickBot="1" x14ac:dyDescent="0.3">
      <c r="A106" s="134" t="s">
        <v>24</v>
      </c>
      <c r="B106" s="134" t="s">
        <v>25</v>
      </c>
      <c r="C106" s="122" t="s">
        <v>103</v>
      </c>
      <c r="D106" s="31">
        <v>21</v>
      </c>
      <c r="E106" s="34">
        <v>18</v>
      </c>
      <c r="F106" s="31">
        <v>936</v>
      </c>
      <c r="G106" s="77">
        <v>20.117999999999999</v>
      </c>
      <c r="H106" s="314">
        <f t="shared" si="16"/>
        <v>3880.8</v>
      </c>
      <c r="I106" s="314">
        <v>184.8</v>
      </c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</row>
    <row r="107" spans="1:170" s="66" customFormat="1" ht="21.75" customHeight="1" thickBot="1" x14ac:dyDescent="0.3">
      <c r="A107" s="134" t="s">
        <v>104</v>
      </c>
      <c r="B107" s="128" t="s">
        <v>105</v>
      </c>
      <c r="C107" s="122" t="s">
        <v>106</v>
      </c>
      <c r="D107" s="31">
        <v>5.5</v>
      </c>
      <c r="E107" s="34">
        <v>4</v>
      </c>
      <c r="F107" s="31">
        <v>160</v>
      </c>
      <c r="G107" s="77">
        <v>24.75</v>
      </c>
      <c r="H107" s="314">
        <f t="shared" si="16"/>
        <v>4866.3999999999996</v>
      </c>
      <c r="I107" s="314">
        <v>884.8</v>
      </c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</row>
    <row r="108" spans="1:170" s="66" customFormat="1" ht="23.25" customHeight="1" thickBot="1" x14ac:dyDescent="0.3">
      <c r="A108" s="140" t="s">
        <v>26</v>
      </c>
      <c r="B108" s="141" t="s">
        <v>27</v>
      </c>
      <c r="C108" s="387" t="s">
        <v>200</v>
      </c>
      <c r="D108" s="142">
        <v>6.45</v>
      </c>
      <c r="E108" s="136">
        <v>10</v>
      </c>
      <c r="F108" s="127"/>
      <c r="G108" s="143">
        <v>0.89800000000000002</v>
      </c>
      <c r="H108" s="218"/>
      <c r="I108" s="341">
        <v>3104.8</v>
      </c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</row>
    <row r="109" spans="1:170" s="66" customFormat="1" ht="23.25" customHeight="1" thickBot="1" x14ac:dyDescent="0.3">
      <c r="A109" s="144" t="s">
        <v>28</v>
      </c>
      <c r="B109" s="134" t="s">
        <v>27</v>
      </c>
      <c r="C109" s="388"/>
      <c r="D109" s="145">
        <v>6.45</v>
      </c>
      <c r="E109" s="31">
        <v>10</v>
      </c>
      <c r="F109" s="34"/>
      <c r="G109" s="146">
        <v>0.98899999999999999</v>
      </c>
      <c r="H109" s="215"/>
      <c r="I109" s="314">
        <v>1717.6</v>
      </c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</row>
    <row r="110" spans="1:170" s="66" customFormat="1" ht="25.5" customHeight="1" thickBot="1" x14ac:dyDescent="0.3">
      <c r="A110" s="367" t="s">
        <v>69</v>
      </c>
      <c r="B110" s="368"/>
      <c r="C110" s="368"/>
      <c r="D110" s="368"/>
      <c r="E110" s="368"/>
      <c r="F110" s="368"/>
      <c r="G110" s="368"/>
      <c r="H110" s="368"/>
      <c r="I110" s="369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</row>
    <row r="111" spans="1:170" s="66" customFormat="1" ht="34.5" customHeight="1" thickBot="1" x14ac:dyDescent="0.3">
      <c r="A111" s="47" t="s">
        <v>14</v>
      </c>
      <c r="B111" s="47" t="s">
        <v>1</v>
      </c>
      <c r="C111" s="47" t="s">
        <v>47</v>
      </c>
      <c r="D111" s="48" t="s">
        <v>62</v>
      </c>
      <c r="E111" s="49" t="s">
        <v>2</v>
      </c>
      <c r="F111" s="48" t="s">
        <v>3</v>
      </c>
      <c r="G111" s="50" t="s">
        <v>63</v>
      </c>
      <c r="H111" s="193" t="s">
        <v>161</v>
      </c>
      <c r="I111" s="194" t="s">
        <v>162</v>
      </c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</row>
    <row r="112" spans="1:170" s="66" customFormat="1" ht="20.25" customHeight="1" thickBot="1" x14ac:dyDescent="0.3">
      <c r="A112" s="67">
        <v>8050</v>
      </c>
      <c r="B112" s="51" t="s">
        <v>70</v>
      </c>
      <c r="C112" s="68" t="s">
        <v>71</v>
      </c>
      <c r="D112" s="69">
        <v>8.26</v>
      </c>
      <c r="E112" s="70">
        <v>8</v>
      </c>
      <c r="F112" s="52">
        <v>304</v>
      </c>
      <c r="G112" s="52">
        <v>19.28</v>
      </c>
      <c r="H112" s="314">
        <f t="shared" ref="H112" si="17">I112*D112</f>
        <v>3567.9895999999999</v>
      </c>
      <c r="I112" s="314">
        <v>431.96</v>
      </c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</row>
    <row r="113" spans="1:162" s="66" customFormat="1" ht="21" customHeight="1" thickBot="1" x14ac:dyDescent="0.3">
      <c r="A113" s="367" t="s">
        <v>72</v>
      </c>
      <c r="B113" s="368"/>
      <c r="C113" s="368"/>
      <c r="D113" s="368"/>
      <c r="E113" s="368"/>
      <c r="F113" s="368"/>
      <c r="G113" s="368"/>
      <c r="H113" s="368"/>
      <c r="I113" s="369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</row>
    <row r="114" spans="1:162" s="66" customFormat="1" ht="26.25" customHeight="1" thickBot="1" x14ac:dyDescent="0.3">
      <c r="A114" s="47" t="s">
        <v>14</v>
      </c>
      <c r="B114" s="47" t="s">
        <v>1</v>
      </c>
      <c r="C114" s="47" t="s">
        <v>47</v>
      </c>
      <c r="D114" s="48" t="s">
        <v>62</v>
      </c>
      <c r="E114" s="49" t="s">
        <v>2</v>
      </c>
      <c r="F114" s="48" t="s">
        <v>3</v>
      </c>
      <c r="G114" s="50" t="s">
        <v>63</v>
      </c>
      <c r="H114" s="193" t="s">
        <v>161</v>
      </c>
      <c r="I114" s="194" t="s">
        <v>162</v>
      </c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5"/>
      <c r="FF114" s="65"/>
    </row>
    <row r="115" spans="1:162" s="66" customFormat="1" ht="25.5" customHeight="1" thickBot="1" x14ac:dyDescent="0.3">
      <c r="A115" s="74" t="s">
        <v>73</v>
      </c>
      <c r="B115" s="75" t="s">
        <v>74</v>
      </c>
      <c r="C115" s="68" t="s">
        <v>148</v>
      </c>
      <c r="D115" s="31">
        <v>7.41</v>
      </c>
      <c r="E115" s="76">
        <v>6</v>
      </c>
      <c r="F115" s="58">
        <v>312</v>
      </c>
      <c r="G115" s="77">
        <v>19.54</v>
      </c>
      <c r="H115" s="314">
        <f t="shared" ref="H115:H119" si="18">I115*D115</f>
        <v>3551.1684</v>
      </c>
      <c r="I115" s="314">
        <v>479.24</v>
      </c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E115" s="65"/>
      <c r="FF115" s="65"/>
    </row>
    <row r="116" spans="1:162" ht="24.75" customHeight="1" thickBot="1" x14ac:dyDescent="0.3">
      <c r="A116" s="74" t="s">
        <v>73</v>
      </c>
      <c r="B116" s="75" t="s">
        <v>74</v>
      </c>
      <c r="C116" s="68" t="s">
        <v>130</v>
      </c>
      <c r="D116" s="31">
        <v>7.41</v>
      </c>
      <c r="E116" s="76">
        <v>6</v>
      </c>
      <c r="F116" s="58">
        <v>312</v>
      </c>
      <c r="G116" s="77">
        <v>19.54</v>
      </c>
      <c r="H116" s="314">
        <f t="shared" si="18"/>
        <v>3551.1684</v>
      </c>
      <c r="I116" s="314">
        <v>479.24</v>
      </c>
      <c r="FF116" s="4"/>
    </row>
    <row r="117" spans="1:162" s="2" customFormat="1" ht="24.75" customHeight="1" thickBot="1" x14ac:dyDescent="0.3">
      <c r="A117" s="74" t="s">
        <v>73</v>
      </c>
      <c r="B117" s="75" t="s">
        <v>74</v>
      </c>
      <c r="C117" s="68" t="s">
        <v>147</v>
      </c>
      <c r="D117" s="31">
        <v>7.41</v>
      </c>
      <c r="E117" s="76">
        <v>6</v>
      </c>
      <c r="F117" s="58">
        <v>312</v>
      </c>
      <c r="G117" s="77">
        <v>19.54</v>
      </c>
      <c r="H117" s="314">
        <f t="shared" si="18"/>
        <v>3551.1684</v>
      </c>
      <c r="I117" s="314">
        <v>479.24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</row>
    <row r="118" spans="1:162" s="22" customFormat="1" ht="23.25" customHeight="1" thickBot="1" x14ac:dyDescent="0.3">
      <c r="A118" s="78" t="s">
        <v>73</v>
      </c>
      <c r="B118" s="72" t="s">
        <v>74</v>
      </c>
      <c r="C118" s="68" t="s">
        <v>75</v>
      </c>
      <c r="D118" s="31">
        <v>7.41</v>
      </c>
      <c r="E118" s="76">
        <v>6</v>
      </c>
      <c r="F118" s="58">
        <v>312</v>
      </c>
      <c r="G118" s="77">
        <v>19.54</v>
      </c>
      <c r="H118" s="314">
        <f t="shared" si="18"/>
        <v>3551.1684</v>
      </c>
      <c r="I118" s="314">
        <v>479.24</v>
      </c>
    </row>
    <row r="119" spans="1:162" s="22" customFormat="1" ht="24.75" customHeight="1" thickBot="1" x14ac:dyDescent="0.3">
      <c r="A119" s="78" t="s">
        <v>73</v>
      </c>
      <c r="B119" s="72" t="s">
        <v>74</v>
      </c>
      <c r="C119" s="68" t="s">
        <v>76</v>
      </c>
      <c r="D119" s="52">
        <v>7.41</v>
      </c>
      <c r="E119" s="79">
        <v>6</v>
      </c>
      <c r="F119" s="58">
        <v>312</v>
      </c>
      <c r="G119" s="70">
        <v>19.54</v>
      </c>
      <c r="H119" s="314">
        <f t="shared" si="18"/>
        <v>3551.1684</v>
      </c>
      <c r="I119" s="314">
        <v>479.24</v>
      </c>
    </row>
    <row r="120" spans="1:162" s="102" customFormat="1" ht="31.5" customHeight="1" thickBot="1" x14ac:dyDescent="0.3">
      <c r="A120" s="367" t="s">
        <v>77</v>
      </c>
      <c r="B120" s="368"/>
      <c r="C120" s="368"/>
      <c r="D120" s="368"/>
      <c r="E120" s="368"/>
      <c r="F120" s="368"/>
      <c r="G120" s="368"/>
      <c r="H120" s="368"/>
      <c r="I120" s="369"/>
    </row>
    <row r="121" spans="1:162" s="80" customFormat="1" ht="24" customHeight="1" thickBot="1" x14ac:dyDescent="0.3">
      <c r="A121" s="47" t="s">
        <v>14</v>
      </c>
      <c r="B121" s="47" t="s">
        <v>1</v>
      </c>
      <c r="C121" s="47" t="s">
        <v>47</v>
      </c>
      <c r="D121" s="48" t="s">
        <v>62</v>
      </c>
      <c r="E121" s="49" t="s">
        <v>2</v>
      </c>
      <c r="F121" s="48" t="s">
        <v>3</v>
      </c>
      <c r="G121" s="50" t="s">
        <v>63</v>
      </c>
      <c r="H121" s="193" t="s">
        <v>161</v>
      </c>
      <c r="I121" s="194" t="s">
        <v>162</v>
      </c>
    </row>
    <row r="122" spans="1:162" s="22" customFormat="1" ht="22.5" customHeight="1" thickBot="1" x14ac:dyDescent="0.3">
      <c r="A122" s="74" t="s">
        <v>107</v>
      </c>
      <c r="B122" s="75" t="s">
        <v>78</v>
      </c>
      <c r="C122" s="68" t="s">
        <v>108</v>
      </c>
      <c r="D122" s="52">
        <v>5.5</v>
      </c>
      <c r="E122" s="34">
        <v>6</v>
      </c>
      <c r="F122" s="58">
        <v>240</v>
      </c>
      <c r="G122" s="79">
        <v>20.097000000000001</v>
      </c>
      <c r="H122" s="314">
        <f t="shared" ref="H122:H125" si="19">I122*D122</f>
        <v>3889.6000000000004</v>
      </c>
      <c r="I122" s="314">
        <v>707.2</v>
      </c>
    </row>
    <row r="123" spans="1:162" s="22" customFormat="1" ht="22.5" customHeight="1" thickBot="1" x14ac:dyDescent="0.3">
      <c r="A123" s="51">
        <v>8063</v>
      </c>
      <c r="B123" s="73" t="s">
        <v>78</v>
      </c>
      <c r="C123" s="68" t="s">
        <v>79</v>
      </c>
      <c r="D123" s="52">
        <v>5.5</v>
      </c>
      <c r="E123" s="34">
        <v>6</v>
      </c>
      <c r="F123" s="58">
        <v>240</v>
      </c>
      <c r="G123" s="79">
        <v>20.097000000000001</v>
      </c>
      <c r="H123" s="314">
        <f t="shared" si="19"/>
        <v>3845.6000000000004</v>
      </c>
      <c r="I123" s="314">
        <v>699.2</v>
      </c>
    </row>
    <row r="124" spans="1:162" s="22" customFormat="1" ht="28.5" customHeight="1" thickBot="1" x14ac:dyDescent="0.3">
      <c r="A124" s="67">
        <v>8063</v>
      </c>
      <c r="B124" s="51" t="s">
        <v>78</v>
      </c>
      <c r="C124" s="68" t="s">
        <v>80</v>
      </c>
      <c r="D124" s="52">
        <v>5.5</v>
      </c>
      <c r="E124" s="34">
        <v>6</v>
      </c>
      <c r="F124" s="58">
        <v>240</v>
      </c>
      <c r="G124" s="79">
        <v>20.097000000000001</v>
      </c>
      <c r="H124" s="314">
        <f t="shared" si="19"/>
        <v>3845.6000000000004</v>
      </c>
      <c r="I124" s="314">
        <v>699.2</v>
      </c>
    </row>
    <row r="125" spans="1:162" s="22" customFormat="1" ht="24" customHeight="1" thickBot="1" x14ac:dyDescent="0.3">
      <c r="A125" s="211" t="s">
        <v>107</v>
      </c>
      <c r="B125" s="210" t="s">
        <v>78</v>
      </c>
      <c r="C125" s="212" t="s">
        <v>109</v>
      </c>
      <c r="D125" s="52">
        <v>5.5</v>
      </c>
      <c r="E125" s="34">
        <v>6</v>
      </c>
      <c r="F125" s="58">
        <v>5.5</v>
      </c>
      <c r="G125" s="79">
        <v>20.097000000000001</v>
      </c>
      <c r="H125" s="314">
        <f t="shared" si="19"/>
        <v>3889.6000000000004</v>
      </c>
      <c r="I125" s="314">
        <v>707.2</v>
      </c>
    </row>
    <row r="126" spans="1:162" s="22" customFormat="1" ht="24" customHeight="1" thickBot="1" x14ac:dyDescent="0.3">
      <c r="A126" s="367" t="s">
        <v>81</v>
      </c>
      <c r="B126" s="368"/>
      <c r="C126" s="368"/>
      <c r="D126" s="368"/>
      <c r="E126" s="368"/>
      <c r="F126" s="368"/>
      <c r="G126" s="368"/>
      <c r="H126" s="368"/>
      <c r="I126" s="369"/>
    </row>
    <row r="127" spans="1:162" s="22" customFormat="1" ht="31.5" customHeight="1" thickBot="1" x14ac:dyDescent="0.3">
      <c r="A127" s="56" t="s">
        <v>14</v>
      </c>
      <c r="B127" s="56" t="s">
        <v>1</v>
      </c>
      <c r="C127" s="56" t="s">
        <v>47</v>
      </c>
      <c r="D127" s="81" t="s">
        <v>62</v>
      </c>
      <c r="E127" s="82" t="s">
        <v>2</v>
      </c>
      <c r="F127" s="81" t="s">
        <v>3</v>
      </c>
      <c r="G127" s="83" t="s">
        <v>63</v>
      </c>
      <c r="H127" s="191" t="s">
        <v>161</v>
      </c>
      <c r="I127" s="195" t="s">
        <v>162</v>
      </c>
    </row>
    <row r="128" spans="1:162" s="22" customFormat="1" ht="26.25" customHeight="1" thickBot="1" x14ac:dyDescent="0.3">
      <c r="A128" s="72" t="s">
        <v>82</v>
      </c>
      <c r="B128" s="73" t="s">
        <v>83</v>
      </c>
      <c r="C128" s="68" t="s">
        <v>84</v>
      </c>
      <c r="D128" s="52">
        <v>4.18</v>
      </c>
      <c r="E128" s="34">
        <v>2</v>
      </c>
      <c r="F128" s="52">
        <v>56</v>
      </c>
      <c r="G128" s="79">
        <v>42.427</v>
      </c>
      <c r="H128" s="314">
        <f t="shared" ref="H128" si="20">I128*D128</f>
        <v>7868.8081999999995</v>
      </c>
      <c r="I128" s="314">
        <v>1882.49</v>
      </c>
    </row>
    <row r="129" spans="1:9" s="22" customFormat="1" ht="24" customHeight="1" thickBot="1" x14ac:dyDescent="0.3">
      <c r="A129" s="367" t="s">
        <v>85</v>
      </c>
      <c r="B129" s="368"/>
      <c r="C129" s="368"/>
      <c r="D129" s="368"/>
      <c r="E129" s="368"/>
      <c r="F129" s="368"/>
      <c r="G129" s="368"/>
      <c r="H129" s="368"/>
      <c r="I129" s="369"/>
    </row>
    <row r="130" spans="1:9" s="22" customFormat="1" ht="24" customHeight="1" thickBot="1" x14ac:dyDescent="0.3">
      <c r="A130" s="56" t="s">
        <v>14</v>
      </c>
      <c r="B130" s="56" t="s">
        <v>1</v>
      </c>
      <c r="C130" s="56" t="s">
        <v>47</v>
      </c>
      <c r="D130" s="81" t="s">
        <v>62</v>
      </c>
      <c r="E130" s="82" t="s">
        <v>2</v>
      </c>
      <c r="F130" s="81" t="s">
        <v>3</v>
      </c>
      <c r="G130" s="83" t="s">
        <v>63</v>
      </c>
      <c r="H130" s="189" t="s">
        <v>161</v>
      </c>
      <c r="I130" s="190" t="s">
        <v>162</v>
      </c>
    </row>
    <row r="131" spans="1:9" s="91" customFormat="1" ht="30.75" customHeight="1" thickBot="1" x14ac:dyDescent="0.3">
      <c r="A131" s="72" t="s">
        <v>86</v>
      </c>
      <c r="B131" s="73" t="s">
        <v>87</v>
      </c>
      <c r="C131" s="68" t="s">
        <v>88</v>
      </c>
      <c r="D131" s="52">
        <v>3.125</v>
      </c>
      <c r="E131" s="31">
        <v>2</v>
      </c>
      <c r="F131" s="71">
        <v>50</v>
      </c>
      <c r="G131" s="52">
        <v>42.5</v>
      </c>
      <c r="H131" s="314">
        <f t="shared" ref="H131:H132" si="21">I131*D131</f>
        <v>8030.40625</v>
      </c>
      <c r="I131" s="314">
        <v>2569.73</v>
      </c>
    </row>
    <row r="132" spans="1:9" s="91" customFormat="1" ht="24" customHeight="1" thickBot="1" x14ac:dyDescent="0.3">
      <c r="A132" s="84" t="s">
        <v>89</v>
      </c>
      <c r="B132" s="85" t="s">
        <v>87</v>
      </c>
      <c r="C132" s="86" t="s">
        <v>123</v>
      </c>
      <c r="D132" s="87">
        <v>3.125</v>
      </c>
      <c r="E132" s="34">
        <v>2</v>
      </c>
      <c r="F132" s="87">
        <v>50</v>
      </c>
      <c r="G132" s="88">
        <v>42.5</v>
      </c>
      <c r="H132" s="314">
        <f t="shared" si="21"/>
        <v>8124.8125</v>
      </c>
      <c r="I132" s="314">
        <v>2599.94</v>
      </c>
    </row>
    <row r="133" spans="1:9" s="91" customFormat="1" ht="15.75" customHeight="1" x14ac:dyDescent="0.25">
      <c r="A133" s="29"/>
      <c r="B133" s="126"/>
      <c r="C133" s="30"/>
      <c r="D133" s="16"/>
      <c r="E133" s="127"/>
      <c r="F133" s="16"/>
      <c r="G133" s="16"/>
      <c r="H133" s="196"/>
      <c r="I133" s="196"/>
    </row>
    <row r="134" spans="1:9" s="91" customFormat="1" ht="20.25" customHeight="1" thickBot="1" x14ac:dyDescent="0.3">
      <c r="A134" s="389" t="s">
        <v>90</v>
      </c>
      <c r="B134" s="389"/>
      <c r="C134" s="389"/>
      <c r="D134" s="389"/>
      <c r="E134" s="389"/>
      <c r="F134" s="389"/>
      <c r="G134" s="389"/>
      <c r="H134" s="389"/>
      <c r="I134" s="389"/>
    </row>
    <row r="135" spans="1:9" s="91" customFormat="1" ht="27.75" customHeight="1" thickBot="1" x14ac:dyDescent="0.3">
      <c r="A135" s="384" t="s">
        <v>14</v>
      </c>
      <c r="B135" s="386"/>
      <c r="C135" s="384" t="s">
        <v>47</v>
      </c>
      <c r="D135" s="385"/>
      <c r="E135" s="89" t="s">
        <v>91</v>
      </c>
      <c r="F135" s="90" t="s">
        <v>92</v>
      </c>
      <c r="G135" s="120" t="s">
        <v>93</v>
      </c>
      <c r="H135" s="197" t="s">
        <v>94</v>
      </c>
      <c r="I135" s="198" t="s">
        <v>95</v>
      </c>
    </row>
    <row r="136" spans="1:9" s="91" customFormat="1" ht="27.75" customHeight="1" thickBot="1" x14ac:dyDescent="0.3">
      <c r="A136" s="349" t="s">
        <v>160</v>
      </c>
      <c r="B136" s="350"/>
      <c r="C136" s="350"/>
      <c r="D136" s="350"/>
      <c r="E136" s="350"/>
      <c r="F136" s="350"/>
      <c r="G136" s="350"/>
      <c r="H136" s="350"/>
      <c r="I136" s="351"/>
    </row>
    <row r="137" spans="1:9" s="91" customFormat="1" ht="27.75" customHeight="1" x14ac:dyDescent="0.25">
      <c r="A137" s="116">
        <v>72363</v>
      </c>
      <c r="B137" s="117" t="s">
        <v>150</v>
      </c>
      <c r="C137" s="359" t="s">
        <v>151</v>
      </c>
      <c r="D137" s="360"/>
      <c r="E137" s="92">
        <v>25</v>
      </c>
      <c r="F137" s="93">
        <v>4</v>
      </c>
      <c r="G137" s="208">
        <v>987</v>
      </c>
      <c r="H137" s="199">
        <f>G137/E137*F137</f>
        <v>157.91999999999999</v>
      </c>
      <c r="I137" s="274" t="s">
        <v>96</v>
      </c>
    </row>
    <row r="138" spans="1:9" s="91" customFormat="1" ht="27.75" customHeight="1" x14ac:dyDescent="0.25">
      <c r="A138" s="112" t="s">
        <v>143</v>
      </c>
      <c r="B138" s="119" t="s">
        <v>152</v>
      </c>
      <c r="C138" s="352" t="s">
        <v>153</v>
      </c>
      <c r="D138" s="353"/>
      <c r="E138" s="115">
        <v>10</v>
      </c>
      <c r="F138" s="114">
        <v>0.2</v>
      </c>
      <c r="G138" s="209">
        <v>569</v>
      </c>
      <c r="H138" s="200"/>
      <c r="I138" s="275" t="s">
        <v>96</v>
      </c>
    </row>
    <row r="139" spans="1:9" s="96" customFormat="1" ht="24" customHeight="1" x14ac:dyDescent="0.25">
      <c r="A139" s="112" t="s">
        <v>145</v>
      </c>
      <c r="B139" s="118" t="s">
        <v>154</v>
      </c>
      <c r="C139" s="352" t="s">
        <v>155</v>
      </c>
      <c r="D139" s="353"/>
      <c r="E139" s="115">
        <v>25</v>
      </c>
      <c r="F139" s="114">
        <v>8</v>
      </c>
      <c r="G139" s="209">
        <v>924</v>
      </c>
      <c r="H139" s="201"/>
      <c r="I139" s="275" t="s">
        <v>96</v>
      </c>
    </row>
    <row r="140" spans="1:9" s="96" customFormat="1" ht="27.75" customHeight="1" x14ac:dyDescent="0.25">
      <c r="A140" s="112">
        <v>72493</v>
      </c>
      <c r="B140" s="118" t="s">
        <v>156</v>
      </c>
      <c r="C140" s="352" t="s">
        <v>157</v>
      </c>
      <c r="D140" s="353"/>
      <c r="E140" s="115" t="s">
        <v>146</v>
      </c>
      <c r="F140" s="114"/>
      <c r="G140" s="209">
        <v>5834.2</v>
      </c>
      <c r="H140" s="201">
        <f>G140/50</f>
        <v>116.684</v>
      </c>
      <c r="I140" s="275" t="s">
        <v>96</v>
      </c>
    </row>
    <row r="141" spans="1:9" s="96" customFormat="1" ht="27.75" customHeight="1" x14ac:dyDescent="0.25">
      <c r="A141" s="112" t="s">
        <v>144</v>
      </c>
      <c r="B141" s="118" t="s">
        <v>158</v>
      </c>
      <c r="C141" s="352" t="s">
        <v>159</v>
      </c>
      <c r="D141" s="353"/>
      <c r="E141" s="115">
        <v>11.8</v>
      </c>
      <c r="F141" s="114" t="s">
        <v>140</v>
      </c>
      <c r="G141" s="209">
        <v>3443.22</v>
      </c>
      <c r="H141" s="202"/>
      <c r="I141" s="276" t="s">
        <v>96</v>
      </c>
    </row>
    <row r="142" spans="1:9" s="96" customFormat="1" ht="27.75" customHeight="1" x14ac:dyDescent="0.25">
      <c r="A142" s="111">
        <v>72669</v>
      </c>
      <c r="B142" s="118"/>
      <c r="C142" s="352" t="s">
        <v>141</v>
      </c>
      <c r="D142" s="353"/>
      <c r="E142" s="113"/>
      <c r="F142" s="114" t="s">
        <v>140</v>
      </c>
      <c r="G142" s="209">
        <v>2222</v>
      </c>
      <c r="H142" s="202"/>
      <c r="I142" s="276" t="s">
        <v>96</v>
      </c>
    </row>
    <row r="143" spans="1:9" s="96" customFormat="1" ht="27.75" customHeight="1" x14ac:dyDescent="0.25">
      <c r="A143" s="111">
        <v>72666</v>
      </c>
      <c r="B143" s="118"/>
      <c r="C143" s="352" t="s">
        <v>179</v>
      </c>
      <c r="D143" s="353"/>
      <c r="E143" s="113"/>
      <c r="F143" s="114" t="s">
        <v>140</v>
      </c>
      <c r="G143" s="209">
        <v>550</v>
      </c>
      <c r="H143" s="202"/>
      <c r="I143" s="276" t="s">
        <v>96</v>
      </c>
    </row>
    <row r="144" spans="1:9" s="96" customFormat="1" ht="30.75" customHeight="1" thickBot="1" x14ac:dyDescent="0.3">
      <c r="A144" s="111">
        <v>72541</v>
      </c>
      <c r="B144" s="118"/>
      <c r="C144" s="354" t="s">
        <v>142</v>
      </c>
      <c r="D144" s="355"/>
      <c r="E144" s="113"/>
      <c r="F144" s="114" t="s">
        <v>140</v>
      </c>
      <c r="G144" s="209">
        <v>6150</v>
      </c>
      <c r="H144" s="203"/>
      <c r="I144" s="276" t="s">
        <v>96</v>
      </c>
    </row>
    <row r="145" spans="1:161" ht="15.75" x14ac:dyDescent="0.25">
      <c r="A145" s="124"/>
      <c r="B145" s="125"/>
      <c r="C145" s="125"/>
      <c r="D145" s="125"/>
      <c r="E145" s="125"/>
      <c r="F145" s="125"/>
      <c r="G145" s="125"/>
      <c r="H145" s="204"/>
      <c r="I145" s="204"/>
      <c r="EW145"/>
      <c r="EX145"/>
      <c r="EY145"/>
      <c r="EZ145"/>
      <c r="FA145"/>
      <c r="FB145"/>
      <c r="FC145"/>
      <c r="FD145"/>
      <c r="FE145"/>
    </row>
    <row r="146" spans="1:161" x14ac:dyDescent="0.25">
      <c r="A146" s="103" t="s">
        <v>49</v>
      </c>
      <c r="B146" s="103"/>
      <c r="C146" s="103"/>
      <c r="D146" s="103"/>
      <c r="E146" s="103"/>
      <c r="F146" s="103"/>
      <c r="G146" s="103"/>
      <c r="H146" s="205"/>
      <c r="I146" s="185"/>
      <c r="EW146"/>
      <c r="EX146"/>
      <c r="EY146"/>
      <c r="EZ146"/>
      <c r="FA146"/>
      <c r="FB146"/>
      <c r="FC146"/>
      <c r="FD146"/>
      <c r="FE146"/>
    </row>
    <row r="147" spans="1:161" x14ac:dyDescent="0.25">
      <c r="A147" s="17" t="s">
        <v>50</v>
      </c>
      <c r="B147" s="17"/>
      <c r="C147" s="17"/>
      <c r="D147" s="18"/>
      <c r="E147" s="18"/>
      <c r="F147" s="18"/>
      <c r="G147" s="19"/>
      <c r="H147" s="206"/>
      <c r="I147" s="196"/>
      <c r="EW147"/>
      <c r="EX147"/>
      <c r="EY147"/>
      <c r="EZ147"/>
      <c r="FA147"/>
      <c r="FB147"/>
      <c r="FC147"/>
      <c r="FD147"/>
      <c r="FE147"/>
    </row>
    <row r="148" spans="1:161" x14ac:dyDescent="0.25">
      <c r="A148" s="17" t="s">
        <v>51</v>
      </c>
      <c r="B148" s="17"/>
      <c r="C148" s="17"/>
      <c r="D148" s="18"/>
      <c r="E148" s="18"/>
      <c r="F148" s="18"/>
      <c r="G148" s="19"/>
      <c r="H148" s="206"/>
      <c r="I148" s="196"/>
      <c r="EW148"/>
      <c r="EX148"/>
      <c r="EY148"/>
      <c r="EZ148"/>
      <c r="FA148"/>
      <c r="FB148"/>
      <c r="FC148"/>
      <c r="FD148"/>
      <c r="FE148"/>
    </row>
    <row r="149" spans="1:161" x14ac:dyDescent="0.25">
      <c r="A149" s="17" t="s">
        <v>52</v>
      </c>
      <c r="B149" s="17"/>
      <c r="C149" s="17"/>
      <c r="D149" s="18"/>
      <c r="E149" s="18"/>
      <c r="F149" s="18"/>
      <c r="G149" s="19"/>
      <c r="H149" s="206"/>
      <c r="I149" s="196"/>
      <c r="EW149"/>
      <c r="EX149"/>
      <c r="EY149"/>
      <c r="EZ149"/>
      <c r="FA149"/>
      <c r="FB149"/>
      <c r="FC149"/>
      <c r="FD149"/>
      <c r="FE149"/>
    </row>
    <row r="150" spans="1:161" x14ac:dyDescent="0.25">
      <c r="I150" s="291"/>
      <c r="EW150"/>
      <c r="EX150"/>
      <c r="EY150"/>
      <c r="EZ150"/>
      <c r="FA150"/>
      <c r="FB150"/>
      <c r="FC150"/>
      <c r="FD150"/>
      <c r="FE150"/>
    </row>
    <row r="151" spans="1:161" x14ac:dyDescent="0.25">
      <c r="I151" s="291"/>
    </row>
    <row r="152" spans="1:161" x14ac:dyDescent="0.25">
      <c r="I152" s="289"/>
    </row>
    <row r="153" spans="1:161" x14ac:dyDescent="0.25">
      <c r="I153" s="289"/>
    </row>
    <row r="154" spans="1:161" x14ac:dyDescent="0.25">
      <c r="I154" s="289"/>
    </row>
    <row r="155" spans="1:161" x14ac:dyDescent="0.25">
      <c r="I155" s="289"/>
    </row>
    <row r="156" spans="1:161" x14ac:dyDescent="0.25">
      <c r="I156" s="289"/>
    </row>
    <row r="157" spans="1:161" x14ac:dyDescent="0.25">
      <c r="I157" s="289"/>
    </row>
    <row r="158" spans="1:161" x14ac:dyDescent="0.25">
      <c r="I158" s="289"/>
    </row>
    <row r="159" spans="1:161" x14ac:dyDescent="0.25">
      <c r="I159" s="289"/>
    </row>
    <row r="160" spans="1:161" x14ac:dyDescent="0.25">
      <c r="I160" s="289"/>
    </row>
    <row r="161" spans="8:9" x14ac:dyDescent="0.25">
      <c r="I161" s="289"/>
    </row>
    <row r="162" spans="8:9" x14ac:dyDescent="0.25">
      <c r="H162" s="187"/>
      <c r="I162" s="291"/>
    </row>
    <row r="163" spans="8:9" x14ac:dyDescent="0.25">
      <c r="H163" s="187"/>
      <c r="I163" s="291"/>
    </row>
    <row r="164" spans="8:9" x14ac:dyDescent="0.25">
      <c r="H164" s="187"/>
      <c r="I164" s="291"/>
    </row>
    <row r="165" spans="8:9" x14ac:dyDescent="0.25">
      <c r="H165" s="187"/>
      <c r="I165" s="291"/>
    </row>
    <row r="166" spans="8:9" x14ac:dyDescent="0.25">
      <c r="H166" s="187"/>
      <c r="I166" s="291"/>
    </row>
    <row r="167" spans="8:9" x14ac:dyDescent="0.25">
      <c r="H167" s="187"/>
      <c r="I167" s="291"/>
    </row>
    <row r="168" spans="8:9" x14ac:dyDescent="0.25">
      <c r="H168" s="187"/>
      <c r="I168" s="291"/>
    </row>
    <row r="169" spans="8:9" x14ac:dyDescent="0.25">
      <c r="H169" s="187"/>
      <c r="I169" s="291"/>
    </row>
    <row r="170" spans="8:9" x14ac:dyDescent="0.25">
      <c r="H170" s="187"/>
      <c r="I170" s="291"/>
    </row>
    <row r="171" spans="8:9" x14ac:dyDescent="0.25">
      <c r="H171" s="187"/>
      <c r="I171" s="291"/>
    </row>
    <row r="172" spans="8:9" x14ac:dyDescent="0.25">
      <c r="H172" s="187"/>
      <c r="I172" s="291"/>
    </row>
    <row r="173" spans="8:9" x14ac:dyDescent="0.25">
      <c r="H173" s="187"/>
      <c r="I173" s="291"/>
    </row>
    <row r="174" spans="8:9" x14ac:dyDescent="0.25">
      <c r="H174" s="187"/>
      <c r="I174" s="291"/>
    </row>
    <row r="175" spans="8:9" x14ac:dyDescent="0.25">
      <c r="H175" s="187"/>
      <c r="I175" s="291"/>
    </row>
    <row r="176" spans="8:9" x14ac:dyDescent="0.25">
      <c r="H176" s="187"/>
      <c r="I176" s="291"/>
    </row>
    <row r="177" spans="8:9" x14ac:dyDescent="0.25">
      <c r="H177" s="187"/>
      <c r="I177" s="291"/>
    </row>
    <row r="178" spans="8:9" x14ac:dyDescent="0.25">
      <c r="H178" s="187"/>
      <c r="I178" s="291"/>
    </row>
    <row r="179" spans="8:9" x14ac:dyDescent="0.25">
      <c r="H179" s="187"/>
      <c r="I179" s="291"/>
    </row>
    <row r="180" spans="8:9" x14ac:dyDescent="0.25">
      <c r="H180" s="187"/>
      <c r="I180" s="291"/>
    </row>
    <row r="181" spans="8:9" x14ac:dyDescent="0.25">
      <c r="H181" s="187"/>
      <c r="I181" s="291"/>
    </row>
    <row r="182" spans="8:9" x14ac:dyDescent="0.25">
      <c r="H182" s="187"/>
      <c r="I182" s="291"/>
    </row>
    <row r="183" spans="8:9" x14ac:dyDescent="0.25">
      <c r="H183" s="187"/>
      <c r="I183" s="291"/>
    </row>
    <row r="184" spans="8:9" x14ac:dyDescent="0.25">
      <c r="H184" s="187"/>
      <c r="I184" s="291"/>
    </row>
    <row r="185" spans="8:9" x14ac:dyDescent="0.25">
      <c r="H185" s="187"/>
      <c r="I185" s="291"/>
    </row>
    <row r="186" spans="8:9" x14ac:dyDescent="0.25">
      <c r="H186" s="187"/>
      <c r="I186" s="291"/>
    </row>
    <row r="187" spans="8:9" x14ac:dyDescent="0.25">
      <c r="H187" s="187"/>
      <c r="I187" s="291"/>
    </row>
    <row r="188" spans="8:9" x14ac:dyDescent="0.25">
      <c r="H188" s="187"/>
      <c r="I188" s="291"/>
    </row>
    <row r="189" spans="8:9" x14ac:dyDescent="0.25">
      <c r="H189" s="187"/>
      <c r="I189" s="291"/>
    </row>
    <row r="190" spans="8:9" x14ac:dyDescent="0.25">
      <c r="H190" s="187"/>
      <c r="I190" s="291"/>
    </row>
    <row r="191" spans="8:9" x14ac:dyDescent="0.25">
      <c r="H191" s="187"/>
      <c r="I191" s="291"/>
    </row>
    <row r="192" spans="8:9" x14ac:dyDescent="0.25">
      <c r="H192" s="187"/>
      <c r="I192" s="291"/>
    </row>
    <row r="193" spans="8:9" x14ac:dyDescent="0.25">
      <c r="H193" s="187"/>
      <c r="I193" s="291"/>
    </row>
    <row r="194" spans="8:9" x14ac:dyDescent="0.25">
      <c r="H194" s="187"/>
      <c r="I194" s="291"/>
    </row>
    <row r="195" spans="8:9" x14ac:dyDescent="0.25">
      <c r="H195" s="187"/>
      <c r="I195" s="291"/>
    </row>
    <row r="196" spans="8:9" x14ac:dyDescent="0.25">
      <c r="H196" s="187"/>
      <c r="I196" s="291"/>
    </row>
    <row r="197" spans="8:9" x14ac:dyDescent="0.25">
      <c r="H197" s="187"/>
      <c r="I197" s="291"/>
    </row>
    <row r="198" spans="8:9" x14ac:dyDescent="0.25">
      <c r="H198" s="187"/>
      <c r="I198" s="291"/>
    </row>
    <row r="199" spans="8:9" x14ac:dyDescent="0.25">
      <c r="H199" s="187"/>
      <c r="I199" s="291"/>
    </row>
    <row r="200" spans="8:9" x14ac:dyDescent="0.25">
      <c r="H200" s="187"/>
      <c r="I200" s="291"/>
    </row>
    <row r="201" spans="8:9" x14ac:dyDescent="0.25">
      <c r="H201" s="187"/>
      <c r="I201" s="291"/>
    </row>
    <row r="202" spans="8:9" x14ac:dyDescent="0.25">
      <c r="H202" s="187"/>
      <c r="I202" s="291"/>
    </row>
    <row r="203" spans="8:9" x14ac:dyDescent="0.25">
      <c r="H203" s="187"/>
      <c r="I203" s="291"/>
    </row>
    <row r="204" spans="8:9" x14ac:dyDescent="0.25">
      <c r="H204" s="187"/>
      <c r="I204" s="291"/>
    </row>
    <row r="205" spans="8:9" x14ac:dyDescent="0.25">
      <c r="H205" s="187"/>
      <c r="I205" s="291"/>
    </row>
    <row r="206" spans="8:9" x14ac:dyDescent="0.25">
      <c r="H206" s="187"/>
      <c r="I206" s="291"/>
    </row>
    <row r="207" spans="8:9" x14ac:dyDescent="0.25">
      <c r="H207" s="187"/>
      <c r="I207" s="291"/>
    </row>
    <row r="208" spans="8:9" x14ac:dyDescent="0.25">
      <c r="H208" s="187"/>
      <c r="I208" s="291"/>
    </row>
    <row r="209" spans="8:9" x14ac:dyDescent="0.25">
      <c r="H209" s="187"/>
      <c r="I209" s="291"/>
    </row>
    <row r="210" spans="8:9" x14ac:dyDescent="0.25">
      <c r="H210" s="187"/>
      <c r="I210" s="291"/>
    </row>
    <row r="211" spans="8:9" x14ac:dyDescent="0.25">
      <c r="H211" s="187"/>
      <c r="I211" s="291"/>
    </row>
    <row r="212" spans="8:9" x14ac:dyDescent="0.25">
      <c r="H212" s="187"/>
      <c r="I212" s="291"/>
    </row>
    <row r="213" spans="8:9" x14ac:dyDescent="0.25">
      <c r="H213" s="187"/>
      <c r="I213" s="291"/>
    </row>
    <row r="214" spans="8:9" x14ac:dyDescent="0.25">
      <c r="H214" s="187"/>
      <c r="I214" s="291"/>
    </row>
    <row r="215" spans="8:9" x14ac:dyDescent="0.25">
      <c r="H215" s="187"/>
      <c r="I215" s="291"/>
    </row>
    <row r="216" spans="8:9" x14ac:dyDescent="0.25">
      <c r="H216" s="187"/>
      <c r="I216" s="291"/>
    </row>
    <row r="217" spans="8:9" x14ac:dyDescent="0.25">
      <c r="H217" s="187"/>
      <c r="I217" s="291"/>
    </row>
    <row r="218" spans="8:9" x14ac:dyDescent="0.25">
      <c r="H218" s="187"/>
      <c r="I218" s="291"/>
    </row>
    <row r="219" spans="8:9" x14ac:dyDescent="0.25">
      <c r="H219" s="187"/>
      <c r="I219" s="291"/>
    </row>
    <row r="220" spans="8:9" x14ac:dyDescent="0.25">
      <c r="H220" s="187"/>
      <c r="I220" s="291"/>
    </row>
    <row r="221" spans="8:9" x14ac:dyDescent="0.25">
      <c r="H221" s="187"/>
      <c r="I221" s="291"/>
    </row>
    <row r="222" spans="8:9" x14ac:dyDescent="0.25">
      <c r="H222" s="187"/>
      <c r="I222" s="291"/>
    </row>
    <row r="223" spans="8:9" x14ac:dyDescent="0.25">
      <c r="H223" s="187"/>
      <c r="I223" s="291"/>
    </row>
    <row r="224" spans="8:9" x14ac:dyDescent="0.25">
      <c r="H224" s="187"/>
      <c r="I224" s="291"/>
    </row>
    <row r="225" spans="8:9" x14ac:dyDescent="0.25">
      <c r="H225" s="187"/>
      <c r="I225" s="291"/>
    </row>
    <row r="226" spans="8:9" x14ac:dyDescent="0.25">
      <c r="H226" s="187"/>
      <c r="I226" s="291"/>
    </row>
    <row r="227" spans="8:9" x14ac:dyDescent="0.25">
      <c r="H227" s="187"/>
      <c r="I227" s="291"/>
    </row>
    <row r="228" spans="8:9" x14ac:dyDescent="0.25">
      <c r="H228" s="187"/>
      <c r="I228" s="291"/>
    </row>
    <row r="229" spans="8:9" x14ac:dyDescent="0.25">
      <c r="H229" s="187"/>
      <c r="I229" s="291"/>
    </row>
    <row r="230" spans="8:9" x14ac:dyDescent="0.25">
      <c r="H230" s="187"/>
      <c r="I230" s="291"/>
    </row>
    <row r="231" spans="8:9" x14ac:dyDescent="0.25">
      <c r="H231" s="187"/>
      <c r="I231" s="291"/>
    </row>
    <row r="232" spans="8:9" x14ac:dyDescent="0.25">
      <c r="H232" s="187"/>
      <c r="I232" s="291"/>
    </row>
    <row r="233" spans="8:9" x14ac:dyDescent="0.25">
      <c r="H233" s="187"/>
      <c r="I233" s="291"/>
    </row>
    <row r="234" spans="8:9" x14ac:dyDescent="0.25">
      <c r="H234" s="187"/>
      <c r="I234" s="291"/>
    </row>
    <row r="235" spans="8:9" x14ac:dyDescent="0.25">
      <c r="H235" s="187"/>
      <c r="I235" s="291"/>
    </row>
    <row r="236" spans="8:9" x14ac:dyDescent="0.25">
      <c r="H236" s="187"/>
      <c r="I236" s="291"/>
    </row>
    <row r="237" spans="8:9" x14ac:dyDescent="0.25">
      <c r="H237" s="187"/>
      <c r="I237" s="291"/>
    </row>
    <row r="238" spans="8:9" x14ac:dyDescent="0.25">
      <c r="H238" s="187"/>
      <c r="I238" s="291"/>
    </row>
    <row r="239" spans="8:9" x14ac:dyDescent="0.25">
      <c r="H239" s="187"/>
      <c r="I239" s="291"/>
    </row>
    <row r="240" spans="8:9" x14ac:dyDescent="0.25">
      <c r="H240" s="187"/>
      <c r="I240" s="291"/>
    </row>
    <row r="241" spans="8:9" x14ac:dyDescent="0.25">
      <c r="H241" s="187"/>
      <c r="I241" s="291"/>
    </row>
    <row r="242" spans="8:9" x14ac:dyDescent="0.25">
      <c r="H242" s="187"/>
      <c r="I242" s="291"/>
    </row>
    <row r="243" spans="8:9" x14ac:dyDescent="0.25">
      <c r="H243" s="187"/>
      <c r="I243" s="291"/>
    </row>
    <row r="244" spans="8:9" x14ac:dyDescent="0.25">
      <c r="H244" s="187"/>
      <c r="I244" s="291"/>
    </row>
    <row r="245" spans="8:9" x14ac:dyDescent="0.25">
      <c r="H245" s="187"/>
      <c r="I245" s="291"/>
    </row>
    <row r="246" spans="8:9" x14ac:dyDescent="0.25">
      <c r="H246" s="187"/>
      <c r="I246" s="291"/>
    </row>
    <row r="247" spans="8:9" x14ac:dyDescent="0.25">
      <c r="H247" s="187"/>
      <c r="I247" s="291"/>
    </row>
    <row r="248" spans="8:9" x14ac:dyDescent="0.25">
      <c r="H248" s="187"/>
      <c r="I248" s="291"/>
    </row>
    <row r="249" spans="8:9" x14ac:dyDescent="0.25">
      <c r="H249" s="187"/>
      <c r="I249" s="291"/>
    </row>
    <row r="250" spans="8:9" x14ac:dyDescent="0.25">
      <c r="H250" s="187"/>
      <c r="I250" s="291"/>
    </row>
    <row r="251" spans="8:9" x14ac:dyDescent="0.25">
      <c r="H251" s="187"/>
      <c r="I251" s="291"/>
    </row>
    <row r="252" spans="8:9" x14ac:dyDescent="0.25">
      <c r="H252" s="187"/>
      <c r="I252" s="291"/>
    </row>
    <row r="253" spans="8:9" x14ac:dyDescent="0.25">
      <c r="H253" s="187"/>
      <c r="I253" s="291"/>
    </row>
    <row r="254" spans="8:9" x14ac:dyDescent="0.25">
      <c r="H254" s="187"/>
      <c r="I254" s="291"/>
    </row>
    <row r="255" spans="8:9" x14ac:dyDescent="0.25">
      <c r="H255" s="187"/>
      <c r="I255" s="291"/>
    </row>
    <row r="256" spans="8:9" x14ac:dyDescent="0.25">
      <c r="H256" s="187"/>
      <c r="I256" s="291"/>
    </row>
    <row r="257" spans="8:9" x14ac:dyDescent="0.25">
      <c r="H257" s="187"/>
      <c r="I257" s="291"/>
    </row>
    <row r="258" spans="8:9" x14ac:dyDescent="0.25">
      <c r="H258" s="187"/>
      <c r="I258" s="291"/>
    </row>
    <row r="259" spans="8:9" x14ac:dyDescent="0.25">
      <c r="H259" s="187"/>
      <c r="I259" s="291"/>
    </row>
    <row r="260" spans="8:9" x14ac:dyDescent="0.25">
      <c r="H260" s="187"/>
      <c r="I260" s="291"/>
    </row>
    <row r="261" spans="8:9" x14ac:dyDescent="0.25">
      <c r="H261" s="187"/>
      <c r="I261" s="291"/>
    </row>
    <row r="262" spans="8:9" x14ac:dyDescent="0.25">
      <c r="H262" s="187"/>
      <c r="I262" s="291"/>
    </row>
    <row r="263" spans="8:9" x14ac:dyDescent="0.25">
      <c r="H263" s="187"/>
      <c r="I263" s="291"/>
    </row>
    <row r="264" spans="8:9" x14ac:dyDescent="0.25">
      <c r="H264" s="187"/>
      <c r="I264" s="291"/>
    </row>
    <row r="265" spans="8:9" x14ac:dyDescent="0.25">
      <c r="H265" s="187"/>
      <c r="I265" s="291"/>
    </row>
    <row r="266" spans="8:9" x14ac:dyDescent="0.25">
      <c r="H266" s="187"/>
      <c r="I266" s="291"/>
    </row>
    <row r="267" spans="8:9" x14ac:dyDescent="0.25">
      <c r="H267" s="187"/>
      <c r="I267" s="291"/>
    </row>
    <row r="268" spans="8:9" x14ac:dyDescent="0.25">
      <c r="H268" s="187"/>
      <c r="I268" s="291"/>
    </row>
    <row r="269" spans="8:9" x14ac:dyDescent="0.25">
      <c r="H269" s="187"/>
      <c r="I269" s="291"/>
    </row>
    <row r="270" spans="8:9" x14ac:dyDescent="0.25">
      <c r="H270" s="187"/>
      <c r="I270" s="291"/>
    </row>
    <row r="271" spans="8:9" x14ac:dyDescent="0.25">
      <c r="H271" s="187"/>
      <c r="I271" s="291"/>
    </row>
    <row r="272" spans="8:9" x14ac:dyDescent="0.25">
      <c r="H272" s="187"/>
      <c r="I272" s="291"/>
    </row>
    <row r="273" spans="8:9" x14ac:dyDescent="0.25">
      <c r="H273" s="187"/>
      <c r="I273" s="291"/>
    </row>
    <row r="274" spans="8:9" x14ac:dyDescent="0.25">
      <c r="H274" s="187"/>
      <c r="I274" s="291"/>
    </row>
    <row r="275" spans="8:9" x14ac:dyDescent="0.25">
      <c r="H275" s="187"/>
      <c r="I275" s="291"/>
    </row>
    <row r="276" spans="8:9" x14ac:dyDescent="0.25">
      <c r="H276" s="187"/>
      <c r="I276" s="291"/>
    </row>
    <row r="277" spans="8:9" x14ac:dyDescent="0.25">
      <c r="H277" s="187"/>
      <c r="I277" s="291"/>
    </row>
    <row r="278" spans="8:9" x14ac:dyDescent="0.25">
      <c r="H278" s="187"/>
      <c r="I278" s="291"/>
    </row>
    <row r="279" spans="8:9" x14ac:dyDescent="0.25">
      <c r="H279" s="187"/>
      <c r="I279" s="291"/>
    </row>
    <row r="280" spans="8:9" x14ac:dyDescent="0.25">
      <c r="H280" s="187"/>
      <c r="I280" s="291"/>
    </row>
    <row r="281" spans="8:9" x14ac:dyDescent="0.25">
      <c r="H281" s="187"/>
      <c r="I281" s="291"/>
    </row>
    <row r="282" spans="8:9" x14ac:dyDescent="0.25">
      <c r="H282" s="187"/>
      <c r="I282" s="291"/>
    </row>
    <row r="283" spans="8:9" x14ac:dyDescent="0.25">
      <c r="H283" s="187"/>
      <c r="I283" s="291"/>
    </row>
    <row r="284" spans="8:9" x14ac:dyDescent="0.25">
      <c r="H284" s="187"/>
      <c r="I284" s="291"/>
    </row>
    <row r="285" spans="8:9" x14ac:dyDescent="0.25">
      <c r="H285" s="187"/>
      <c r="I285" s="291"/>
    </row>
    <row r="286" spans="8:9" x14ac:dyDescent="0.25">
      <c r="H286" s="187"/>
      <c r="I286" s="291"/>
    </row>
    <row r="287" spans="8:9" x14ac:dyDescent="0.25">
      <c r="H287" s="187"/>
      <c r="I287" s="291"/>
    </row>
    <row r="288" spans="8:9" x14ac:dyDescent="0.25">
      <c r="H288" s="187"/>
      <c r="I288" s="291"/>
    </row>
    <row r="289" spans="8:9" x14ac:dyDescent="0.25">
      <c r="H289" s="187"/>
      <c r="I289" s="291"/>
    </row>
    <row r="290" spans="8:9" x14ac:dyDescent="0.25">
      <c r="H290" s="187"/>
      <c r="I290" s="291"/>
    </row>
    <row r="291" spans="8:9" x14ac:dyDescent="0.25">
      <c r="H291" s="187"/>
      <c r="I291" s="291"/>
    </row>
    <row r="292" spans="8:9" x14ac:dyDescent="0.25">
      <c r="H292" s="187"/>
      <c r="I292" s="291"/>
    </row>
    <row r="293" spans="8:9" x14ac:dyDescent="0.25">
      <c r="H293" s="187"/>
      <c r="I293" s="291"/>
    </row>
    <row r="294" spans="8:9" x14ac:dyDescent="0.25">
      <c r="H294" s="187"/>
      <c r="I294" s="291"/>
    </row>
    <row r="295" spans="8:9" x14ac:dyDescent="0.25">
      <c r="H295" s="187"/>
      <c r="I295" s="291"/>
    </row>
    <row r="296" spans="8:9" x14ac:dyDescent="0.25">
      <c r="H296" s="187"/>
      <c r="I296" s="291"/>
    </row>
    <row r="297" spans="8:9" x14ac:dyDescent="0.25">
      <c r="H297" s="187"/>
      <c r="I297" s="291"/>
    </row>
    <row r="298" spans="8:9" x14ac:dyDescent="0.25">
      <c r="H298" s="187"/>
      <c r="I298" s="291"/>
    </row>
    <row r="299" spans="8:9" x14ac:dyDescent="0.25">
      <c r="H299" s="187"/>
      <c r="I299" s="291"/>
    </row>
    <row r="300" spans="8:9" x14ac:dyDescent="0.25">
      <c r="H300" s="187"/>
      <c r="I300" s="291"/>
    </row>
    <row r="301" spans="8:9" x14ac:dyDescent="0.25">
      <c r="H301" s="187"/>
      <c r="I301" s="291"/>
    </row>
    <row r="302" spans="8:9" x14ac:dyDescent="0.25">
      <c r="H302" s="187"/>
      <c r="I302" s="291"/>
    </row>
    <row r="303" spans="8:9" x14ac:dyDescent="0.25">
      <c r="H303" s="187"/>
      <c r="I303" s="291"/>
    </row>
    <row r="304" spans="8:9" x14ac:dyDescent="0.25">
      <c r="H304" s="187"/>
      <c r="I304" s="291"/>
    </row>
    <row r="305" spans="8:9" x14ac:dyDescent="0.25">
      <c r="H305" s="187"/>
      <c r="I305" s="291"/>
    </row>
    <row r="306" spans="8:9" x14ac:dyDescent="0.25">
      <c r="H306" s="187"/>
      <c r="I306" s="291"/>
    </row>
    <row r="307" spans="8:9" x14ac:dyDescent="0.25">
      <c r="H307" s="187"/>
      <c r="I307" s="291"/>
    </row>
    <row r="308" spans="8:9" x14ac:dyDescent="0.25">
      <c r="H308" s="187"/>
      <c r="I308" s="291"/>
    </row>
    <row r="309" spans="8:9" x14ac:dyDescent="0.25">
      <c r="H309" s="187"/>
      <c r="I309" s="291"/>
    </row>
    <row r="310" spans="8:9" x14ac:dyDescent="0.25">
      <c r="H310" s="187"/>
      <c r="I310" s="291"/>
    </row>
    <row r="311" spans="8:9" x14ac:dyDescent="0.25">
      <c r="H311" s="187"/>
      <c r="I311" s="291"/>
    </row>
    <row r="312" spans="8:9" x14ac:dyDescent="0.25">
      <c r="H312" s="187"/>
      <c r="I312" s="291"/>
    </row>
    <row r="313" spans="8:9" x14ac:dyDescent="0.25">
      <c r="H313" s="187"/>
      <c r="I313" s="291"/>
    </row>
    <row r="314" spans="8:9" x14ac:dyDescent="0.25">
      <c r="H314" s="187"/>
      <c r="I314" s="291"/>
    </row>
    <row r="315" spans="8:9" x14ac:dyDescent="0.25">
      <c r="H315" s="187"/>
      <c r="I315" s="291"/>
    </row>
    <row r="316" spans="8:9" x14ac:dyDescent="0.25">
      <c r="H316" s="187"/>
      <c r="I316" s="291"/>
    </row>
    <row r="317" spans="8:9" x14ac:dyDescent="0.25">
      <c r="H317" s="187"/>
      <c r="I317" s="291"/>
    </row>
    <row r="318" spans="8:9" x14ac:dyDescent="0.25">
      <c r="H318" s="187"/>
      <c r="I318" s="291"/>
    </row>
    <row r="319" spans="8:9" x14ac:dyDescent="0.25">
      <c r="H319" s="187"/>
      <c r="I319" s="291"/>
    </row>
    <row r="320" spans="8:9" x14ac:dyDescent="0.25">
      <c r="H320" s="187"/>
      <c r="I320" s="291"/>
    </row>
    <row r="321" spans="8:9" x14ac:dyDescent="0.25">
      <c r="H321" s="187"/>
      <c r="I321" s="291"/>
    </row>
    <row r="322" spans="8:9" x14ac:dyDescent="0.25">
      <c r="H322" s="187"/>
      <c r="I322" s="291"/>
    </row>
    <row r="323" spans="8:9" x14ac:dyDescent="0.25">
      <c r="H323" s="187"/>
      <c r="I323" s="291"/>
    </row>
    <row r="324" spans="8:9" x14ac:dyDescent="0.25">
      <c r="H324" s="187"/>
      <c r="I324" s="291"/>
    </row>
    <row r="325" spans="8:9" x14ac:dyDescent="0.25">
      <c r="H325" s="187"/>
      <c r="I325" s="291"/>
    </row>
    <row r="326" spans="8:9" x14ac:dyDescent="0.25">
      <c r="H326" s="187"/>
      <c r="I326" s="291"/>
    </row>
    <row r="327" spans="8:9" x14ac:dyDescent="0.25">
      <c r="H327" s="187"/>
      <c r="I327" s="291"/>
    </row>
    <row r="328" spans="8:9" x14ac:dyDescent="0.25">
      <c r="H328" s="187"/>
      <c r="I328" s="291"/>
    </row>
    <row r="329" spans="8:9" x14ac:dyDescent="0.25">
      <c r="H329" s="187"/>
      <c r="I329" s="291"/>
    </row>
    <row r="330" spans="8:9" x14ac:dyDescent="0.25">
      <c r="H330" s="187"/>
      <c r="I330" s="291"/>
    </row>
    <row r="331" spans="8:9" x14ac:dyDescent="0.25">
      <c r="H331" s="187"/>
      <c r="I331" s="291"/>
    </row>
    <row r="332" spans="8:9" x14ac:dyDescent="0.25">
      <c r="H332" s="187"/>
      <c r="I332" s="291"/>
    </row>
    <row r="333" spans="8:9" x14ac:dyDescent="0.25">
      <c r="H333" s="187"/>
      <c r="I333" s="291"/>
    </row>
    <row r="334" spans="8:9" x14ac:dyDescent="0.25">
      <c r="H334" s="187"/>
      <c r="I334" s="291"/>
    </row>
    <row r="335" spans="8:9" x14ac:dyDescent="0.25">
      <c r="H335" s="187"/>
      <c r="I335" s="291"/>
    </row>
    <row r="336" spans="8:9" x14ac:dyDescent="0.25">
      <c r="H336" s="187"/>
      <c r="I336" s="291"/>
    </row>
    <row r="337" spans="8:9" x14ac:dyDescent="0.25">
      <c r="H337" s="187"/>
      <c r="I337" s="291"/>
    </row>
    <row r="338" spans="8:9" x14ac:dyDescent="0.25">
      <c r="H338" s="187"/>
      <c r="I338" s="291"/>
    </row>
    <row r="339" spans="8:9" x14ac:dyDescent="0.25">
      <c r="H339" s="187"/>
      <c r="I339" s="291"/>
    </row>
    <row r="340" spans="8:9" x14ac:dyDescent="0.25">
      <c r="H340" s="187"/>
      <c r="I340" s="291"/>
    </row>
    <row r="341" spans="8:9" x14ac:dyDescent="0.25">
      <c r="H341" s="187"/>
      <c r="I341" s="291"/>
    </row>
    <row r="342" spans="8:9" x14ac:dyDescent="0.25">
      <c r="H342" s="187"/>
      <c r="I342" s="291"/>
    </row>
    <row r="343" spans="8:9" x14ac:dyDescent="0.25">
      <c r="H343" s="187"/>
      <c r="I343" s="291"/>
    </row>
    <row r="344" spans="8:9" x14ac:dyDescent="0.25">
      <c r="H344" s="187"/>
      <c r="I344" s="291"/>
    </row>
    <row r="345" spans="8:9" x14ac:dyDescent="0.25">
      <c r="H345" s="187"/>
      <c r="I345" s="291"/>
    </row>
    <row r="346" spans="8:9" x14ac:dyDescent="0.25">
      <c r="H346" s="187"/>
      <c r="I346" s="291"/>
    </row>
    <row r="347" spans="8:9" x14ac:dyDescent="0.25">
      <c r="H347" s="187"/>
      <c r="I347" s="291"/>
    </row>
    <row r="348" spans="8:9" x14ac:dyDescent="0.25">
      <c r="H348" s="187"/>
      <c r="I348" s="291"/>
    </row>
    <row r="349" spans="8:9" x14ac:dyDescent="0.25">
      <c r="H349" s="187"/>
      <c r="I349" s="291"/>
    </row>
    <row r="350" spans="8:9" x14ac:dyDescent="0.25">
      <c r="H350" s="187"/>
      <c r="I350" s="291"/>
    </row>
    <row r="351" spans="8:9" x14ac:dyDescent="0.25">
      <c r="H351" s="187"/>
      <c r="I351" s="291"/>
    </row>
    <row r="352" spans="8:9" x14ac:dyDescent="0.25">
      <c r="H352" s="187"/>
      <c r="I352" s="291"/>
    </row>
    <row r="353" spans="8:9" x14ac:dyDescent="0.25">
      <c r="H353" s="187"/>
      <c r="I353" s="291"/>
    </row>
    <row r="354" spans="8:9" x14ac:dyDescent="0.25">
      <c r="H354" s="187"/>
      <c r="I354" s="291"/>
    </row>
    <row r="355" spans="8:9" x14ac:dyDescent="0.25">
      <c r="H355" s="187"/>
      <c r="I355" s="291"/>
    </row>
    <row r="356" spans="8:9" x14ac:dyDescent="0.25">
      <c r="H356" s="187"/>
      <c r="I356" s="291"/>
    </row>
    <row r="357" spans="8:9" x14ac:dyDescent="0.25">
      <c r="H357" s="187"/>
      <c r="I357" s="291"/>
    </row>
    <row r="358" spans="8:9" x14ac:dyDescent="0.25">
      <c r="H358" s="187"/>
      <c r="I358" s="291"/>
    </row>
    <row r="359" spans="8:9" x14ac:dyDescent="0.25">
      <c r="H359" s="187"/>
      <c r="I359" s="291"/>
    </row>
    <row r="360" spans="8:9" x14ac:dyDescent="0.25">
      <c r="H360" s="187"/>
      <c r="I360" s="291"/>
    </row>
    <row r="361" spans="8:9" x14ac:dyDescent="0.25">
      <c r="H361" s="187"/>
      <c r="I361" s="291"/>
    </row>
    <row r="362" spans="8:9" x14ac:dyDescent="0.25">
      <c r="H362" s="187"/>
      <c r="I362" s="291"/>
    </row>
    <row r="363" spans="8:9" x14ac:dyDescent="0.25">
      <c r="H363" s="187"/>
      <c r="I363" s="291"/>
    </row>
    <row r="364" spans="8:9" x14ac:dyDescent="0.25">
      <c r="H364" s="187"/>
      <c r="I364" s="291"/>
    </row>
    <row r="365" spans="8:9" x14ac:dyDescent="0.25">
      <c r="H365" s="187"/>
      <c r="I365" s="291"/>
    </row>
    <row r="366" spans="8:9" x14ac:dyDescent="0.25">
      <c r="H366" s="187"/>
      <c r="I366" s="291"/>
    </row>
    <row r="367" spans="8:9" x14ac:dyDescent="0.25">
      <c r="H367" s="187"/>
      <c r="I367" s="291"/>
    </row>
    <row r="368" spans="8:9" x14ac:dyDescent="0.25">
      <c r="H368" s="187"/>
      <c r="I368" s="291"/>
    </row>
    <row r="369" spans="8:9" x14ac:dyDescent="0.25">
      <c r="H369" s="187"/>
      <c r="I369" s="291"/>
    </row>
    <row r="370" spans="8:9" x14ac:dyDescent="0.25">
      <c r="H370" s="187"/>
      <c r="I370" s="291"/>
    </row>
    <row r="371" spans="8:9" x14ac:dyDescent="0.25">
      <c r="H371" s="187"/>
      <c r="I371" s="291"/>
    </row>
    <row r="372" spans="8:9" x14ac:dyDescent="0.25">
      <c r="H372" s="187"/>
      <c r="I372" s="291"/>
    </row>
    <row r="373" spans="8:9" x14ac:dyDescent="0.25">
      <c r="H373" s="187"/>
      <c r="I373" s="291"/>
    </row>
    <row r="374" spans="8:9" x14ac:dyDescent="0.25">
      <c r="H374" s="187"/>
      <c r="I374" s="291"/>
    </row>
    <row r="375" spans="8:9" x14ac:dyDescent="0.25">
      <c r="H375" s="187"/>
      <c r="I375" s="291"/>
    </row>
    <row r="376" spans="8:9" x14ac:dyDescent="0.25">
      <c r="H376" s="187"/>
      <c r="I376" s="291"/>
    </row>
    <row r="377" spans="8:9" x14ac:dyDescent="0.25">
      <c r="H377" s="187"/>
      <c r="I377" s="291"/>
    </row>
    <row r="378" spans="8:9" x14ac:dyDescent="0.25">
      <c r="H378" s="187"/>
      <c r="I378" s="291"/>
    </row>
    <row r="379" spans="8:9" x14ac:dyDescent="0.25">
      <c r="H379" s="187"/>
      <c r="I379" s="291"/>
    </row>
    <row r="380" spans="8:9" x14ac:dyDescent="0.25">
      <c r="H380" s="187"/>
      <c r="I380" s="291"/>
    </row>
    <row r="381" spans="8:9" x14ac:dyDescent="0.25">
      <c r="H381" s="187"/>
      <c r="I381" s="291"/>
    </row>
    <row r="382" spans="8:9" x14ac:dyDescent="0.25">
      <c r="H382" s="187"/>
      <c r="I382" s="291"/>
    </row>
    <row r="383" spans="8:9" x14ac:dyDescent="0.25">
      <c r="H383" s="187"/>
      <c r="I383" s="291"/>
    </row>
    <row r="384" spans="8:9" x14ac:dyDescent="0.25">
      <c r="H384" s="187"/>
      <c r="I384" s="291"/>
    </row>
    <row r="385" spans="8:9" x14ac:dyDescent="0.25">
      <c r="H385" s="187"/>
      <c r="I385" s="291"/>
    </row>
    <row r="386" spans="8:9" x14ac:dyDescent="0.25">
      <c r="H386" s="187"/>
      <c r="I386" s="291"/>
    </row>
    <row r="387" spans="8:9" x14ac:dyDescent="0.25">
      <c r="H387" s="187"/>
      <c r="I387" s="291"/>
    </row>
    <row r="388" spans="8:9" x14ac:dyDescent="0.25">
      <c r="H388" s="187"/>
      <c r="I388" s="291"/>
    </row>
    <row r="389" spans="8:9" x14ac:dyDescent="0.25">
      <c r="H389" s="187"/>
      <c r="I389" s="291"/>
    </row>
    <row r="390" spans="8:9" x14ac:dyDescent="0.25">
      <c r="H390" s="187"/>
      <c r="I390" s="291"/>
    </row>
    <row r="391" spans="8:9" x14ac:dyDescent="0.25">
      <c r="H391" s="187"/>
      <c r="I391" s="291"/>
    </row>
    <row r="392" spans="8:9" x14ac:dyDescent="0.25">
      <c r="H392" s="187"/>
      <c r="I392" s="291"/>
    </row>
    <row r="393" spans="8:9" x14ac:dyDescent="0.25">
      <c r="H393" s="187"/>
      <c r="I393" s="291"/>
    </row>
    <row r="394" spans="8:9" x14ac:dyDescent="0.25">
      <c r="H394" s="187"/>
      <c r="I394" s="291"/>
    </row>
    <row r="395" spans="8:9" x14ac:dyDescent="0.25">
      <c r="H395" s="187"/>
      <c r="I395" s="291"/>
    </row>
    <row r="396" spans="8:9" x14ac:dyDescent="0.25">
      <c r="H396" s="187"/>
      <c r="I396" s="291"/>
    </row>
    <row r="397" spans="8:9" x14ac:dyDescent="0.25">
      <c r="H397" s="187"/>
      <c r="I397" s="291"/>
    </row>
    <row r="398" spans="8:9" x14ac:dyDescent="0.25">
      <c r="H398" s="187"/>
      <c r="I398" s="291"/>
    </row>
    <row r="399" spans="8:9" x14ac:dyDescent="0.25">
      <c r="H399" s="187"/>
      <c r="I399" s="291"/>
    </row>
    <row r="400" spans="8:9" x14ac:dyDescent="0.25">
      <c r="H400" s="187"/>
      <c r="I400" s="291"/>
    </row>
    <row r="401" spans="8:9" x14ac:dyDescent="0.25">
      <c r="H401" s="187"/>
      <c r="I401" s="291"/>
    </row>
    <row r="402" spans="8:9" x14ac:dyDescent="0.25">
      <c r="H402" s="187"/>
      <c r="I402" s="291"/>
    </row>
    <row r="403" spans="8:9" x14ac:dyDescent="0.25">
      <c r="H403" s="187"/>
      <c r="I403" s="291"/>
    </row>
    <row r="404" spans="8:9" x14ac:dyDescent="0.25">
      <c r="H404" s="187"/>
      <c r="I404" s="291"/>
    </row>
    <row r="405" spans="8:9" x14ac:dyDescent="0.25">
      <c r="H405" s="187"/>
      <c r="I405" s="291"/>
    </row>
    <row r="406" spans="8:9" x14ac:dyDescent="0.25">
      <c r="H406" s="187"/>
      <c r="I406" s="291"/>
    </row>
    <row r="407" spans="8:9" x14ac:dyDescent="0.25">
      <c r="H407" s="187"/>
      <c r="I407" s="291"/>
    </row>
    <row r="408" spans="8:9" x14ac:dyDescent="0.25">
      <c r="H408" s="187"/>
      <c r="I408" s="291"/>
    </row>
    <row r="409" spans="8:9" x14ac:dyDescent="0.25">
      <c r="H409" s="187"/>
      <c r="I409" s="291"/>
    </row>
    <row r="410" spans="8:9" x14ac:dyDescent="0.25">
      <c r="H410" s="187"/>
      <c r="I410" s="291"/>
    </row>
    <row r="411" spans="8:9" x14ac:dyDescent="0.25">
      <c r="H411" s="187"/>
      <c r="I411" s="291"/>
    </row>
    <row r="412" spans="8:9" x14ac:dyDescent="0.25">
      <c r="H412" s="187"/>
      <c r="I412" s="291"/>
    </row>
    <row r="413" spans="8:9" x14ac:dyDescent="0.25">
      <c r="H413" s="187"/>
      <c r="I413" s="291"/>
    </row>
    <row r="414" spans="8:9" x14ac:dyDescent="0.25">
      <c r="H414" s="187"/>
      <c r="I414" s="291"/>
    </row>
    <row r="415" spans="8:9" x14ac:dyDescent="0.25">
      <c r="H415" s="187"/>
      <c r="I415" s="291"/>
    </row>
    <row r="416" spans="8:9" x14ac:dyDescent="0.25">
      <c r="H416" s="187"/>
      <c r="I416" s="291"/>
    </row>
    <row r="417" spans="8:9" x14ac:dyDescent="0.25">
      <c r="H417" s="187"/>
      <c r="I417" s="291"/>
    </row>
    <row r="418" spans="8:9" x14ac:dyDescent="0.25">
      <c r="H418" s="187"/>
      <c r="I418" s="291"/>
    </row>
    <row r="419" spans="8:9" x14ac:dyDescent="0.25">
      <c r="H419" s="187"/>
      <c r="I419" s="291"/>
    </row>
    <row r="420" spans="8:9" x14ac:dyDescent="0.25">
      <c r="H420" s="187"/>
      <c r="I420" s="291"/>
    </row>
    <row r="421" spans="8:9" x14ac:dyDescent="0.25">
      <c r="H421" s="187"/>
      <c r="I421" s="291"/>
    </row>
    <row r="422" spans="8:9" x14ac:dyDescent="0.25">
      <c r="H422" s="187"/>
      <c r="I422" s="291"/>
    </row>
    <row r="423" spans="8:9" x14ac:dyDescent="0.25">
      <c r="H423" s="187"/>
      <c r="I423" s="291"/>
    </row>
    <row r="424" spans="8:9" x14ac:dyDescent="0.25">
      <c r="H424" s="187"/>
      <c r="I424" s="291"/>
    </row>
    <row r="425" spans="8:9" x14ac:dyDescent="0.25">
      <c r="H425" s="187"/>
      <c r="I425" s="291"/>
    </row>
    <row r="426" spans="8:9" x14ac:dyDescent="0.25">
      <c r="H426" s="187"/>
      <c r="I426" s="291"/>
    </row>
    <row r="427" spans="8:9" x14ac:dyDescent="0.25">
      <c r="H427" s="187"/>
      <c r="I427" s="291"/>
    </row>
    <row r="428" spans="8:9" x14ac:dyDescent="0.25">
      <c r="H428" s="187"/>
      <c r="I428" s="291"/>
    </row>
    <row r="429" spans="8:9" x14ac:dyDescent="0.25">
      <c r="H429" s="187"/>
      <c r="I429" s="291"/>
    </row>
    <row r="430" spans="8:9" x14ac:dyDescent="0.25">
      <c r="H430" s="187"/>
      <c r="I430" s="291"/>
    </row>
    <row r="431" spans="8:9" x14ac:dyDescent="0.25">
      <c r="H431" s="187"/>
      <c r="I431" s="291"/>
    </row>
    <row r="432" spans="8:9" x14ac:dyDescent="0.25">
      <c r="H432" s="187"/>
      <c r="I432" s="291"/>
    </row>
    <row r="433" spans="8:9" x14ac:dyDescent="0.25">
      <c r="H433" s="187"/>
      <c r="I433" s="291"/>
    </row>
    <row r="434" spans="8:9" x14ac:dyDescent="0.25">
      <c r="H434" s="187"/>
      <c r="I434" s="291"/>
    </row>
    <row r="435" spans="8:9" x14ac:dyDescent="0.25">
      <c r="H435" s="187"/>
      <c r="I435" s="291"/>
    </row>
    <row r="436" spans="8:9" x14ac:dyDescent="0.25">
      <c r="H436" s="187"/>
      <c r="I436" s="291"/>
    </row>
    <row r="437" spans="8:9" x14ac:dyDescent="0.25">
      <c r="H437" s="187"/>
      <c r="I437" s="291"/>
    </row>
    <row r="438" spans="8:9" x14ac:dyDescent="0.25">
      <c r="H438" s="187"/>
      <c r="I438" s="291"/>
    </row>
    <row r="439" spans="8:9" x14ac:dyDescent="0.25">
      <c r="H439" s="187"/>
      <c r="I439" s="291"/>
    </row>
    <row r="440" spans="8:9" x14ac:dyDescent="0.25">
      <c r="H440" s="187"/>
      <c r="I440" s="291"/>
    </row>
    <row r="441" spans="8:9" x14ac:dyDescent="0.25">
      <c r="H441" s="187"/>
      <c r="I441" s="291"/>
    </row>
    <row r="442" spans="8:9" x14ac:dyDescent="0.25">
      <c r="H442" s="187"/>
      <c r="I442" s="291"/>
    </row>
    <row r="443" spans="8:9" x14ac:dyDescent="0.25">
      <c r="H443" s="187"/>
      <c r="I443" s="291"/>
    </row>
    <row r="444" spans="8:9" x14ac:dyDescent="0.25">
      <c r="H444" s="187"/>
      <c r="I444" s="291"/>
    </row>
    <row r="445" spans="8:9" x14ac:dyDescent="0.25">
      <c r="H445" s="187"/>
      <c r="I445" s="291"/>
    </row>
    <row r="446" spans="8:9" x14ac:dyDescent="0.25">
      <c r="H446" s="187"/>
      <c r="I446" s="291"/>
    </row>
    <row r="447" spans="8:9" x14ac:dyDescent="0.25">
      <c r="H447" s="187"/>
      <c r="I447" s="291"/>
    </row>
    <row r="448" spans="8:9" x14ac:dyDescent="0.25">
      <c r="H448" s="187"/>
      <c r="I448" s="291"/>
    </row>
    <row r="449" spans="8:9" x14ac:dyDescent="0.25">
      <c r="H449" s="187"/>
      <c r="I449" s="291"/>
    </row>
    <row r="450" spans="8:9" x14ac:dyDescent="0.25">
      <c r="H450" s="187"/>
      <c r="I450" s="291"/>
    </row>
    <row r="451" spans="8:9" x14ac:dyDescent="0.25">
      <c r="H451" s="187"/>
      <c r="I451" s="291"/>
    </row>
    <row r="452" spans="8:9" x14ac:dyDescent="0.25">
      <c r="H452" s="187"/>
      <c r="I452" s="291"/>
    </row>
    <row r="453" spans="8:9" x14ac:dyDescent="0.25">
      <c r="H453" s="187"/>
      <c r="I453" s="291"/>
    </row>
    <row r="454" spans="8:9" x14ac:dyDescent="0.25">
      <c r="H454" s="187"/>
      <c r="I454" s="291"/>
    </row>
    <row r="455" spans="8:9" x14ac:dyDescent="0.25">
      <c r="H455" s="187"/>
      <c r="I455" s="291"/>
    </row>
    <row r="456" spans="8:9" x14ac:dyDescent="0.25">
      <c r="H456" s="187"/>
      <c r="I456" s="291"/>
    </row>
    <row r="457" spans="8:9" x14ac:dyDescent="0.25">
      <c r="H457" s="187"/>
      <c r="I457" s="291"/>
    </row>
    <row r="458" spans="8:9" x14ac:dyDescent="0.25">
      <c r="H458" s="187"/>
      <c r="I458" s="291"/>
    </row>
    <row r="459" spans="8:9" x14ac:dyDescent="0.25">
      <c r="H459" s="187"/>
      <c r="I459" s="291"/>
    </row>
    <row r="460" spans="8:9" x14ac:dyDescent="0.25">
      <c r="H460" s="187"/>
      <c r="I460" s="291"/>
    </row>
    <row r="461" spans="8:9" x14ac:dyDescent="0.25">
      <c r="H461" s="187"/>
      <c r="I461" s="291"/>
    </row>
    <row r="462" spans="8:9" x14ac:dyDescent="0.25">
      <c r="H462" s="187"/>
      <c r="I462" s="291"/>
    </row>
    <row r="463" spans="8:9" x14ac:dyDescent="0.25">
      <c r="H463" s="187"/>
      <c r="I463" s="291"/>
    </row>
    <row r="464" spans="8:9" x14ac:dyDescent="0.25">
      <c r="H464" s="187"/>
      <c r="I464" s="291"/>
    </row>
    <row r="465" spans="8:9" x14ac:dyDescent="0.25">
      <c r="H465" s="187"/>
      <c r="I465" s="291"/>
    </row>
    <row r="466" spans="8:9" x14ac:dyDescent="0.25">
      <c r="H466" s="187"/>
      <c r="I466" s="291"/>
    </row>
    <row r="467" spans="8:9" x14ac:dyDescent="0.25">
      <c r="H467" s="187"/>
      <c r="I467" s="291"/>
    </row>
    <row r="468" spans="8:9" x14ac:dyDescent="0.25">
      <c r="H468" s="187"/>
      <c r="I468" s="291"/>
    </row>
    <row r="469" spans="8:9" x14ac:dyDescent="0.25">
      <c r="H469" s="187"/>
      <c r="I469" s="291"/>
    </row>
    <row r="470" spans="8:9" x14ac:dyDescent="0.25">
      <c r="H470" s="187"/>
      <c r="I470" s="291"/>
    </row>
    <row r="471" spans="8:9" x14ac:dyDescent="0.25">
      <c r="H471" s="187"/>
      <c r="I471" s="291"/>
    </row>
    <row r="472" spans="8:9" x14ac:dyDescent="0.25">
      <c r="H472" s="187"/>
      <c r="I472" s="291"/>
    </row>
    <row r="473" spans="8:9" x14ac:dyDescent="0.25">
      <c r="H473" s="187"/>
      <c r="I473" s="291"/>
    </row>
    <row r="474" spans="8:9" x14ac:dyDescent="0.25">
      <c r="H474" s="187"/>
      <c r="I474" s="291"/>
    </row>
    <row r="475" spans="8:9" x14ac:dyDescent="0.25">
      <c r="H475" s="187"/>
      <c r="I475" s="291"/>
    </row>
    <row r="476" spans="8:9" x14ac:dyDescent="0.25">
      <c r="H476" s="187"/>
      <c r="I476" s="291"/>
    </row>
    <row r="477" spans="8:9" x14ac:dyDescent="0.25">
      <c r="H477" s="187"/>
      <c r="I477" s="291"/>
    </row>
    <row r="478" spans="8:9" x14ac:dyDescent="0.25">
      <c r="H478" s="187"/>
      <c r="I478" s="291"/>
    </row>
    <row r="479" spans="8:9" x14ac:dyDescent="0.25">
      <c r="H479" s="187"/>
      <c r="I479" s="291"/>
    </row>
    <row r="480" spans="8:9" x14ac:dyDescent="0.25">
      <c r="H480" s="187"/>
      <c r="I480" s="291"/>
    </row>
    <row r="481" spans="8:9" x14ac:dyDescent="0.25">
      <c r="H481" s="187"/>
      <c r="I481" s="291"/>
    </row>
    <row r="482" spans="8:9" x14ac:dyDescent="0.25">
      <c r="H482" s="187"/>
      <c r="I482" s="291"/>
    </row>
    <row r="483" spans="8:9" x14ac:dyDescent="0.25">
      <c r="H483" s="187"/>
      <c r="I483" s="291"/>
    </row>
    <row r="484" spans="8:9" x14ac:dyDescent="0.25">
      <c r="H484" s="187"/>
      <c r="I484" s="291"/>
    </row>
    <row r="485" spans="8:9" x14ac:dyDescent="0.25">
      <c r="H485" s="187"/>
      <c r="I485" s="291"/>
    </row>
    <row r="486" spans="8:9" x14ac:dyDescent="0.25">
      <c r="H486" s="187"/>
      <c r="I486" s="291"/>
    </row>
    <row r="487" spans="8:9" x14ac:dyDescent="0.25">
      <c r="H487" s="187"/>
      <c r="I487" s="291"/>
    </row>
    <row r="488" spans="8:9" x14ac:dyDescent="0.25">
      <c r="H488" s="187"/>
      <c r="I488" s="291"/>
    </row>
    <row r="489" spans="8:9" x14ac:dyDescent="0.25">
      <c r="H489" s="187"/>
      <c r="I489" s="291"/>
    </row>
    <row r="490" spans="8:9" x14ac:dyDescent="0.25">
      <c r="H490" s="187"/>
      <c r="I490" s="291"/>
    </row>
    <row r="491" spans="8:9" x14ac:dyDescent="0.25">
      <c r="H491" s="187"/>
      <c r="I491" s="291"/>
    </row>
    <row r="492" spans="8:9" x14ac:dyDescent="0.25">
      <c r="H492" s="187"/>
      <c r="I492" s="291"/>
    </row>
    <row r="493" spans="8:9" x14ac:dyDescent="0.25">
      <c r="H493" s="187"/>
      <c r="I493" s="291"/>
    </row>
    <row r="494" spans="8:9" x14ac:dyDescent="0.25">
      <c r="H494" s="187"/>
      <c r="I494" s="291"/>
    </row>
    <row r="495" spans="8:9" x14ac:dyDescent="0.25">
      <c r="H495" s="187"/>
      <c r="I495" s="291"/>
    </row>
    <row r="496" spans="8:9" x14ac:dyDescent="0.25">
      <c r="H496" s="187"/>
      <c r="I496" s="291"/>
    </row>
    <row r="497" spans="8:9" x14ac:dyDescent="0.25">
      <c r="H497" s="187"/>
      <c r="I497" s="291"/>
    </row>
    <row r="498" spans="8:9" x14ac:dyDescent="0.25">
      <c r="H498" s="187"/>
      <c r="I498" s="291"/>
    </row>
    <row r="499" spans="8:9" x14ac:dyDescent="0.25">
      <c r="H499" s="187"/>
      <c r="I499" s="291"/>
    </row>
    <row r="500" spans="8:9" x14ac:dyDescent="0.25">
      <c r="H500" s="187"/>
      <c r="I500" s="291"/>
    </row>
    <row r="501" spans="8:9" x14ac:dyDescent="0.25">
      <c r="H501" s="187"/>
      <c r="I501" s="291"/>
    </row>
    <row r="502" spans="8:9" x14ac:dyDescent="0.25">
      <c r="H502" s="187"/>
      <c r="I502" s="291"/>
    </row>
    <row r="503" spans="8:9" x14ac:dyDescent="0.25">
      <c r="H503" s="187"/>
      <c r="I503" s="291"/>
    </row>
    <row r="504" spans="8:9" x14ac:dyDescent="0.25">
      <c r="H504" s="187"/>
      <c r="I504" s="291"/>
    </row>
    <row r="505" spans="8:9" x14ac:dyDescent="0.25">
      <c r="H505" s="187"/>
      <c r="I505" s="291"/>
    </row>
    <row r="506" spans="8:9" x14ac:dyDescent="0.25">
      <c r="H506" s="187"/>
      <c r="I506" s="291"/>
    </row>
    <row r="507" spans="8:9" x14ac:dyDescent="0.25">
      <c r="H507" s="187"/>
      <c r="I507" s="291"/>
    </row>
    <row r="508" spans="8:9" x14ac:dyDescent="0.25">
      <c r="H508" s="187"/>
      <c r="I508" s="291"/>
    </row>
    <row r="509" spans="8:9" x14ac:dyDescent="0.25">
      <c r="H509" s="187"/>
      <c r="I509" s="291"/>
    </row>
    <row r="510" spans="8:9" x14ac:dyDescent="0.25">
      <c r="H510" s="187"/>
      <c r="I510" s="291"/>
    </row>
    <row r="511" spans="8:9" x14ac:dyDescent="0.25">
      <c r="H511" s="187"/>
      <c r="I511" s="291"/>
    </row>
    <row r="512" spans="8:9" x14ac:dyDescent="0.25">
      <c r="H512" s="187"/>
      <c r="I512" s="291"/>
    </row>
    <row r="513" spans="8:9" x14ac:dyDescent="0.25">
      <c r="H513" s="187"/>
      <c r="I513" s="291"/>
    </row>
    <row r="514" spans="8:9" x14ac:dyDescent="0.25">
      <c r="H514" s="187"/>
      <c r="I514" s="291"/>
    </row>
    <row r="515" spans="8:9" x14ac:dyDescent="0.25">
      <c r="H515" s="187"/>
      <c r="I515" s="291"/>
    </row>
    <row r="516" spans="8:9" x14ac:dyDescent="0.25">
      <c r="H516" s="187"/>
      <c r="I516" s="291"/>
    </row>
    <row r="517" spans="8:9" x14ac:dyDescent="0.25">
      <c r="H517" s="187"/>
      <c r="I517" s="291"/>
    </row>
    <row r="518" spans="8:9" x14ac:dyDescent="0.25">
      <c r="H518" s="187"/>
      <c r="I518" s="291"/>
    </row>
    <row r="519" spans="8:9" x14ac:dyDescent="0.25">
      <c r="H519" s="187"/>
      <c r="I519" s="291"/>
    </row>
    <row r="520" spans="8:9" x14ac:dyDescent="0.25">
      <c r="H520" s="187"/>
      <c r="I520" s="291"/>
    </row>
    <row r="521" spans="8:9" x14ac:dyDescent="0.25">
      <c r="H521" s="187"/>
      <c r="I521" s="291"/>
    </row>
    <row r="522" spans="8:9" x14ac:dyDescent="0.25">
      <c r="H522" s="187"/>
      <c r="I522" s="291"/>
    </row>
    <row r="523" spans="8:9" x14ac:dyDescent="0.25">
      <c r="H523" s="187"/>
      <c r="I523" s="291"/>
    </row>
    <row r="524" spans="8:9" x14ac:dyDescent="0.25">
      <c r="H524" s="187"/>
      <c r="I524" s="291"/>
    </row>
    <row r="525" spans="8:9" x14ac:dyDescent="0.25">
      <c r="H525" s="187"/>
      <c r="I525" s="291"/>
    </row>
    <row r="526" spans="8:9" x14ac:dyDescent="0.25">
      <c r="H526" s="187"/>
      <c r="I526" s="291"/>
    </row>
    <row r="527" spans="8:9" x14ac:dyDescent="0.25">
      <c r="H527" s="187"/>
      <c r="I527" s="291"/>
    </row>
    <row r="528" spans="8:9" x14ac:dyDescent="0.25">
      <c r="H528" s="187"/>
      <c r="I528" s="291"/>
    </row>
    <row r="529" spans="8:9" x14ac:dyDescent="0.25">
      <c r="H529" s="187"/>
      <c r="I529" s="291"/>
    </row>
    <row r="530" spans="8:9" x14ac:dyDescent="0.25">
      <c r="H530" s="187"/>
      <c r="I530" s="291"/>
    </row>
    <row r="531" spans="8:9" x14ac:dyDescent="0.25">
      <c r="H531" s="187"/>
      <c r="I531" s="291"/>
    </row>
    <row r="532" spans="8:9" x14ac:dyDescent="0.25">
      <c r="H532" s="187"/>
      <c r="I532" s="291"/>
    </row>
    <row r="533" spans="8:9" x14ac:dyDescent="0.25">
      <c r="H533" s="187"/>
      <c r="I533" s="291"/>
    </row>
    <row r="534" spans="8:9" x14ac:dyDescent="0.25">
      <c r="H534" s="187"/>
      <c r="I534" s="291"/>
    </row>
    <row r="535" spans="8:9" x14ac:dyDescent="0.25">
      <c r="H535" s="187"/>
      <c r="I535" s="291"/>
    </row>
    <row r="536" spans="8:9" x14ac:dyDescent="0.25">
      <c r="H536" s="187"/>
      <c r="I536" s="291"/>
    </row>
    <row r="537" spans="8:9" x14ac:dyDescent="0.25">
      <c r="H537" s="187"/>
      <c r="I537" s="291"/>
    </row>
    <row r="538" spans="8:9" x14ac:dyDescent="0.25">
      <c r="H538" s="187"/>
      <c r="I538" s="291"/>
    </row>
    <row r="539" spans="8:9" x14ac:dyDescent="0.25">
      <c r="H539" s="187"/>
      <c r="I539" s="291"/>
    </row>
    <row r="540" spans="8:9" x14ac:dyDescent="0.25">
      <c r="H540" s="187"/>
      <c r="I540" s="291"/>
    </row>
    <row r="541" spans="8:9" x14ac:dyDescent="0.25">
      <c r="H541" s="187"/>
      <c r="I541" s="291"/>
    </row>
    <row r="542" spans="8:9" x14ac:dyDescent="0.25">
      <c r="H542" s="187"/>
      <c r="I542" s="291"/>
    </row>
    <row r="543" spans="8:9" x14ac:dyDescent="0.25">
      <c r="H543" s="187"/>
      <c r="I543" s="291"/>
    </row>
    <row r="544" spans="8:9" x14ac:dyDescent="0.25">
      <c r="H544" s="187"/>
      <c r="I544" s="291"/>
    </row>
    <row r="545" spans="8:9" x14ac:dyDescent="0.25">
      <c r="H545" s="187"/>
      <c r="I545" s="291"/>
    </row>
    <row r="546" spans="8:9" x14ac:dyDescent="0.25">
      <c r="H546" s="187"/>
      <c r="I546" s="291"/>
    </row>
    <row r="547" spans="8:9" x14ac:dyDescent="0.25">
      <c r="H547" s="187"/>
      <c r="I547" s="291"/>
    </row>
    <row r="548" spans="8:9" x14ac:dyDescent="0.25">
      <c r="H548" s="187"/>
      <c r="I548" s="291"/>
    </row>
    <row r="549" spans="8:9" x14ac:dyDescent="0.25">
      <c r="H549" s="187"/>
      <c r="I549" s="291"/>
    </row>
    <row r="550" spans="8:9" x14ac:dyDescent="0.25">
      <c r="H550" s="187"/>
      <c r="I550" s="291"/>
    </row>
    <row r="551" spans="8:9" x14ac:dyDescent="0.25">
      <c r="H551" s="187"/>
      <c r="I551" s="291"/>
    </row>
    <row r="552" spans="8:9" x14ac:dyDescent="0.25">
      <c r="H552" s="187"/>
      <c r="I552" s="291"/>
    </row>
    <row r="553" spans="8:9" x14ac:dyDescent="0.25">
      <c r="H553" s="187"/>
      <c r="I553" s="291"/>
    </row>
    <row r="554" spans="8:9" x14ac:dyDescent="0.25">
      <c r="H554" s="187"/>
      <c r="I554" s="291"/>
    </row>
    <row r="555" spans="8:9" x14ac:dyDescent="0.25">
      <c r="H555" s="187"/>
      <c r="I555" s="291"/>
    </row>
    <row r="556" spans="8:9" x14ac:dyDescent="0.25">
      <c r="H556" s="187"/>
      <c r="I556" s="291"/>
    </row>
    <row r="557" spans="8:9" x14ac:dyDescent="0.25">
      <c r="H557" s="187"/>
      <c r="I557" s="291"/>
    </row>
    <row r="558" spans="8:9" x14ac:dyDescent="0.25">
      <c r="H558" s="187"/>
      <c r="I558" s="291"/>
    </row>
    <row r="559" spans="8:9" x14ac:dyDescent="0.25">
      <c r="H559" s="187"/>
      <c r="I559" s="291"/>
    </row>
    <row r="560" spans="8:9" x14ac:dyDescent="0.25">
      <c r="H560" s="187"/>
      <c r="I560" s="291"/>
    </row>
    <row r="561" spans="8:9" x14ac:dyDescent="0.25">
      <c r="H561" s="187"/>
      <c r="I561" s="291"/>
    </row>
    <row r="562" spans="8:9" x14ac:dyDescent="0.25">
      <c r="H562" s="187"/>
      <c r="I562" s="291"/>
    </row>
    <row r="563" spans="8:9" x14ac:dyDescent="0.25">
      <c r="H563" s="187"/>
      <c r="I563" s="291"/>
    </row>
    <row r="564" spans="8:9" x14ac:dyDescent="0.25">
      <c r="H564" s="187"/>
      <c r="I564" s="291"/>
    </row>
    <row r="565" spans="8:9" x14ac:dyDescent="0.25">
      <c r="H565" s="187"/>
      <c r="I565" s="291"/>
    </row>
    <row r="566" spans="8:9" x14ac:dyDescent="0.25">
      <c r="H566" s="187"/>
      <c r="I566" s="291"/>
    </row>
    <row r="567" spans="8:9" x14ac:dyDescent="0.25">
      <c r="H567" s="187"/>
      <c r="I567" s="291"/>
    </row>
    <row r="568" spans="8:9" x14ac:dyDescent="0.25">
      <c r="H568" s="187"/>
      <c r="I568" s="291"/>
    </row>
    <row r="569" spans="8:9" x14ac:dyDescent="0.25">
      <c r="H569" s="187"/>
      <c r="I569" s="291"/>
    </row>
    <row r="570" spans="8:9" x14ac:dyDescent="0.25">
      <c r="H570" s="187"/>
      <c r="I570" s="291"/>
    </row>
    <row r="571" spans="8:9" x14ac:dyDescent="0.25">
      <c r="H571" s="187"/>
      <c r="I571" s="291"/>
    </row>
    <row r="572" spans="8:9" x14ac:dyDescent="0.25">
      <c r="H572" s="187"/>
      <c r="I572" s="291"/>
    </row>
    <row r="573" spans="8:9" x14ac:dyDescent="0.25">
      <c r="H573" s="187"/>
      <c r="I573" s="291"/>
    </row>
    <row r="574" spans="8:9" x14ac:dyDescent="0.25">
      <c r="H574" s="187"/>
      <c r="I574" s="291"/>
    </row>
    <row r="575" spans="8:9" x14ac:dyDescent="0.25">
      <c r="H575" s="187"/>
      <c r="I575" s="291"/>
    </row>
    <row r="576" spans="8:9" x14ac:dyDescent="0.25">
      <c r="H576" s="187"/>
      <c r="I576" s="291"/>
    </row>
    <row r="577" spans="8:9" x14ac:dyDescent="0.25">
      <c r="H577" s="187"/>
      <c r="I577" s="291"/>
    </row>
    <row r="578" spans="8:9" x14ac:dyDescent="0.25">
      <c r="H578" s="187"/>
      <c r="I578" s="291"/>
    </row>
    <row r="579" spans="8:9" x14ac:dyDescent="0.25">
      <c r="H579" s="187"/>
      <c r="I579" s="291"/>
    </row>
    <row r="580" spans="8:9" x14ac:dyDescent="0.25">
      <c r="H580" s="187"/>
      <c r="I580" s="291"/>
    </row>
  </sheetData>
  <sortState ref="E15:M26">
    <sortCondition ref="E15:E26"/>
  </sortState>
  <mergeCells count="52">
    <mergeCell ref="C44:C45"/>
    <mergeCell ref="A1:G1"/>
    <mergeCell ref="A2:G2"/>
    <mergeCell ref="A4:G4"/>
    <mergeCell ref="B11:B26"/>
    <mergeCell ref="A37:I37"/>
    <mergeCell ref="A11:A26"/>
    <mergeCell ref="A3:G3"/>
    <mergeCell ref="A5:G5"/>
    <mergeCell ref="A7:I7"/>
    <mergeCell ref="A27:I27"/>
    <mergeCell ref="A31:I31"/>
    <mergeCell ref="A6:G6"/>
    <mergeCell ref="A42:I42"/>
    <mergeCell ref="A71:I71"/>
    <mergeCell ref="C72:C73"/>
    <mergeCell ref="C140:D140"/>
    <mergeCell ref="A103:I103"/>
    <mergeCell ref="C135:D135"/>
    <mergeCell ref="A135:B135"/>
    <mergeCell ref="A129:I129"/>
    <mergeCell ref="A110:I110"/>
    <mergeCell ref="A113:I113"/>
    <mergeCell ref="C139:D139"/>
    <mergeCell ref="A136:I136"/>
    <mergeCell ref="C108:C109"/>
    <mergeCell ref="A134:I134"/>
    <mergeCell ref="A62:I62"/>
    <mergeCell ref="A64:I64"/>
    <mergeCell ref="C65:C67"/>
    <mergeCell ref="A68:I68"/>
    <mergeCell ref="C69:C70"/>
    <mergeCell ref="A46:I46"/>
    <mergeCell ref="C137:D137"/>
    <mergeCell ref="C138:D138"/>
    <mergeCell ref="C60:C61"/>
    <mergeCell ref="A86:I86"/>
    <mergeCell ref="A90:I90"/>
    <mergeCell ref="A91:I91"/>
    <mergeCell ref="A99:I99"/>
    <mergeCell ref="A80:I80"/>
    <mergeCell ref="C76:C77"/>
    <mergeCell ref="C78:C79"/>
    <mergeCell ref="A51:I51"/>
    <mergeCell ref="A120:I120"/>
    <mergeCell ref="A126:I126"/>
    <mergeCell ref="A59:I59"/>
    <mergeCell ref="A74:I74"/>
    <mergeCell ref="C141:D141"/>
    <mergeCell ref="C142:D142"/>
    <mergeCell ref="C144:D144"/>
    <mergeCell ref="C143:D143"/>
  </mergeCells>
  <pageMargins left="0.3" right="0.15" top="0.15748031496062992" bottom="0.17" header="0.21" footer="0.15748031496062992"/>
  <pageSetup paperSize="9" scale="76" fitToHeight="4" orientation="portrait" r:id="rId1"/>
  <rowBreaks count="1" manualBreakCount="1">
    <brk id="5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Фасадная плитка Stroeher</vt:lpstr>
      <vt:lpstr>'Фасадная плитка Stroeher'!Область_печати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2018-10-12T11:27:57Z</dcterms:modified>
</cp:coreProperties>
</file>