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20"/>
  </bookViews>
  <sheets>
    <sheet name="Фасадная плитка Stroeher" sheetId="1" r:id="rId1"/>
  </sheets>
  <definedNames>
    <definedName name="_xlnm._FilterDatabase" localSheetId="0" hidden="1">'Фасадная плитка Stroeher'!#REF!</definedName>
    <definedName name="_xlnm.Print_Area" localSheetId="0">'Фасадная плитка Stroeher'!$A$1:$I$188</definedName>
  </definedNames>
  <calcPr calcId="152511"/>
</workbook>
</file>

<file path=xl/calcChain.xml><?xml version="1.0" encoding="utf-8"?>
<calcChain xmlns="http://schemas.openxmlformats.org/spreadsheetml/2006/main">
  <c r="H174" i="1" l="1"/>
  <c r="H175" i="1"/>
  <c r="H176" i="1"/>
  <c r="H168" i="1"/>
  <c r="H169" i="1"/>
  <c r="H170" i="1"/>
  <c r="H171" i="1"/>
  <c r="H166" i="1"/>
  <c r="H88" i="1"/>
  <c r="H149" i="1" l="1"/>
  <c r="H148" i="1"/>
  <c r="H147" i="1"/>
  <c r="H144" i="1"/>
  <c r="H143" i="1"/>
  <c r="H142" i="1"/>
  <c r="H139" i="1"/>
  <c r="H138" i="1"/>
  <c r="H137" i="1"/>
  <c r="H136" i="1"/>
  <c r="H135" i="1"/>
  <c r="H132" i="1"/>
  <c r="H131" i="1"/>
  <c r="H130" i="1"/>
  <c r="H129" i="1"/>
  <c r="H128" i="1"/>
  <c r="H127" i="1"/>
  <c r="H124" i="1"/>
  <c r="H110" i="1"/>
  <c r="H109" i="1"/>
  <c r="H108" i="1"/>
  <c r="H107" i="1"/>
  <c r="H106" i="1"/>
  <c r="H105" i="1"/>
  <c r="H70" i="1"/>
  <c r="H119" i="1" l="1"/>
  <c r="H118" i="1"/>
  <c r="H117" i="1"/>
  <c r="H114" i="1"/>
  <c r="H113" i="1"/>
  <c r="H99" i="1"/>
  <c r="H98" i="1"/>
  <c r="H94" i="1"/>
  <c r="H92" i="1"/>
  <c r="H86" i="1"/>
  <c r="H82" i="1"/>
  <c r="H79" i="1"/>
  <c r="H76" i="1"/>
  <c r="H75" i="1"/>
  <c r="H64" i="1"/>
  <c r="H63" i="1"/>
  <c r="H62" i="1"/>
  <c r="H61" i="1"/>
  <c r="H60" i="1"/>
  <c r="H59" i="1"/>
  <c r="H58" i="1"/>
  <c r="H57" i="1"/>
  <c r="H52" i="1"/>
  <c r="H51" i="1"/>
  <c r="H50" i="1"/>
  <c r="H49" i="1"/>
  <c r="H45" i="1"/>
  <c r="H41" i="1"/>
  <c r="H40" i="1"/>
  <c r="H36" i="1"/>
  <c r="H35" i="1"/>
  <c r="H34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1" i="1"/>
  <c r="H10" i="1"/>
  <c r="H181" i="1" l="1"/>
  <c r="H14" i="1" l="1"/>
  <c r="H13" i="1"/>
  <c r="H12" i="1"/>
  <c r="G15" i="1" l="1"/>
  <c r="H158" i="1" l="1"/>
  <c r="H182" i="1" l="1"/>
  <c r="H180" i="1"/>
  <c r="H179" i="1"/>
  <c r="H178" i="1"/>
  <c r="H173" i="1"/>
  <c r="H172" i="1"/>
  <c r="H167" i="1"/>
  <c r="H165" i="1"/>
  <c r="H164" i="1"/>
  <c r="H155" i="1" l="1"/>
  <c r="G19" i="1" l="1"/>
</calcChain>
</file>

<file path=xl/sharedStrings.xml><?xml version="1.0" encoding="utf-8"?>
<sst xmlns="http://schemas.openxmlformats.org/spreadsheetml/2006/main" count="549" uniqueCount="276">
  <si>
    <t xml:space="preserve">  Общество с ограниченной ответственностью</t>
  </si>
  <si>
    <t>Размер</t>
  </si>
  <si>
    <t>шт в упак.</t>
  </si>
  <si>
    <t>шт в палете</t>
  </si>
  <si>
    <t>7960</t>
  </si>
  <si>
    <t>240х52х8</t>
  </si>
  <si>
    <t>2110</t>
  </si>
  <si>
    <t>240х71х11</t>
  </si>
  <si>
    <t>215 patrizienrot</t>
  </si>
  <si>
    <t>307 weizengelb</t>
  </si>
  <si>
    <t>316 patrizienrot ofenbunt</t>
  </si>
  <si>
    <t xml:space="preserve">210 braun </t>
  </si>
  <si>
    <t xml:space="preserve">200 Saumon </t>
  </si>
  <si>
    <t xml:space="preserve">336 metallic black </t>
  </si>
  <si>
    <t>Артикул</t>
  </si>
  <si>
    <t>шт в п.м</t>
  </si>
  <si>
    <t>Вес  кг/шт</t>
  </si>
  <si>
    <t>2640</t>
  </si>
  <si>
    <t>240х115х71х11</t>
  </si>
  <si>
    <t>240х71х8</t>
  </si>
  <si>
    <t>2610</t>
  </si>
  <si>
    <t>175х71х52х11</t>
  </si>
  <si>
    <t>7020</t>
  </si>
  <si>
    <t>7021</t>
  </si>
  <si>
    <t>8430</t>
  </si>
  <si>
    <t>302х148х12мм</t>
  </si>
  <si>
    <t>8431</t>
  </si>
  <si>
    <t>221х71х148х12</t>
  </si>
  <si>
    <t>8432</t>
  </si>
  <si>
    <t>7470</t>
  </si>
  <si>
    <t>240х71х14</t>
  </si>
  <si>
    <t>7471</t>
  </si>
  <si>
    <t>240х115х71х14</t>
  </si>
  <si>
    <t>7440</t>
  </si>
  <si>
    <t>400х71х14</t>
  </si>
  <si>
    <t>7435</t>
  </si>
  <si>
    <t>400х35х14</t>
  </si>
  <si>
    <t>7436</t>
  </si>
  <si>
    <t>240х115х35х14</t>
  </si>
  <si>
    <t>КЛИНКЕРНАЯ ПЛИТКА "ПОД КИРПИЧ":</t>
  </si>
  <si>
    <t>2452</t>
  </si>
  <si>
    <t>2453</t>
  </si>
  <si>
    <t>440х52х14</t>
  </si>
  <si>
    <t>240х115х52х14</t>
  </si>
  <si>
    <t>294х144х10мм</t>
  </si>
  <si>
    <t>722 paglio, 635 gari, 640 maro</t>
  </si>
  <si>
    <t>524 male</t>
  </si>
  <si>
    <t>Наименование</t>
  </si>
  <si>
    <t>шт в м2</t>
  </si>
  <si>
    <r>
      <t xml:space="preserve">* </t>
    </r>
    <r>
      <rPr>
        <b/>
        <i/>
        <sz val="8"/>
        <rFont val="Arial"/>
        <family val="2"/>
        <charset val="204"/>
      </rPr>
      <t>Данные артикулы - по запросу!</t>
    </r>
  </si>
  <si>
    <t>Количество плитки в 1 кв.м. указано с расшивкой шва 10-12 мм. При меньших размерах шва, требуется большее количество на м2.</t>
  </si>
  <si>
    <t>Заказ осуществляется  кратно упаковке</t>
  </si>
  <si>
    <t>При размещении заказа указать: номер артикула, размер, наименование, кол-во. Например: Ströher, 7960, 240х52х8, 330 graphit, 68 шт.</t>
  </si>
  <si>
    <t>Вес кг/м2</t>
  </si>
  <si>
    <t>Вес  кг/м2</t>
  </si>
  <si>
    <t>Вес  кг/ шт</t>
  </si>
  <si>
    <t>Плитка формат 300x150 мм</t>
  </si>
  <si>
    <t>7415</t>
  </si>
  <si>
    <t>239х65х16</t>
  </si>
  <si>
    <t>7416</t>
  </si>
  <si>
    <t>239х115х65х16</t>
  </si>
  <si>
    <t>Плитка формат 240x115 мм</t>
  </si>
  <si>
    <t>шт в кв.м.</t>
  </si>
  <si>
    <r>
      <t>Вес  кг/м</t>
    </r>
    <r>
      <rPr>
        <b/>
        <vertAlign val="superscript"/>
        <sz val="8"/>
        <rFont val="Arial"/>
        <family val="2"/>
      </rPr>
      <t>2</t>
    </r>
  </si>
  <si>
    <t>240x115x8</t>
  </si>
  <si>
    <t>240х115х10</t>
  </si>
  <si>
    <t>E 305puma, E 345 naturrot bunt, E 361 naturrot, Серия EURAMIC CLASSICS</t>
  </si>
  <si>
    <t>804 bossa,803 elba,850 garda, СЕРИЯ  DURO</t>
  </si>
  <si>
    <t>834 giallo,840 grigio,835 sandos,837 marmos,839 ferro,841 rosso, СЕРИЯ  ROCCIA</t>
  </si>
  <si>
    <t>Плитка формат 486х240 мм</t>
  </si>
  <si>
    <t>486х240х10</t>
  </si>
  <si>
    <t>620 sass, 635 gari, 640 maro, 645 giru, Серия ASAR</t>
  </si>
  <si>
    <t>Плитка формат 450х300 мм</t>
  </si>
  <si>
    <t>8044</t>
  </si>
  <si>
    <t>444х294х8</t>
  </si>
  <si>
    <t>E 520 sare, E 522 nuba, E 523 cotto, Серия EURAMIC CADRA</t>
  </si>
  <si>
    <t>8045</t>
  </si>
  <si>
    <t>444x294x10</t>
  </si>
  <si>
    <t>920 weizenschnee, 927 rosenglut, Серия Roccia X</t>
  </si>
  <si>
    <t>834 giallo,840 grigio, 837 marmos, 841 rosso, Серия ROCCIA</t>
  </si>
  <si>
    <t>Плитка формат 600х300 мм</t>
  </si>
  <si>
    <t>8060</t>
  </si>
  <si>
    <t>594х294х8</t>
  </si>
  <si>
    <t>E 580 ice, E 583 mire, E 585 carbon, Серия EURAMIC ORGANIC</t>
  </si>
  <si>
    <t>594х294х10</t>
  </si>
  <si>
    <t>S710 crio, S755 camaro, Серия Keraplatte Aera X</t>
  </si>
  <si>
    <t>920 weizenschnee, 927 rosenglut, Серия Keraplatte Roccia X</t>
  </si>
  <si>
    <t>Плитка формат 600х400 мм</t>
  </si>
  <si>
    <t>594х394х10</t>
  </si>
  <si>
    <t>0163</t>
  </si>
  <si>
    <t>594х394х20</t>
  </si>
  <si>
    <t>S710 crio, S755 camaro,  920 weizenschnee, 927 rosenglut, Серия Keraelement Terio Tec</t>
  </si>
  <si>
    <t>Плитка формат 800х400 мм</t>
  </si>
  <si>
    <t>794x394x10</t>
  </si>
  <si>
    <t xml:space="preserve">635 gari,  645 giru, Keraplatte Asar Х </t>
  </si>
  <si>
    <t>0183</t>
  </si>
  <si>
    <t>794x394x20</t>
  </si>
  <si>
    <t xml:space="preserve">635 gari, 645 giru, 710 crio, 755 camaro,  920 weizenschnee, 927 rosenglut, Серия Keraelement  Terio Tec X </t>
  </si>
  <si>
    <t>0185</t>
  </si>
  <si>
    <t>Материалы для монтажа фасадной клинкерной плитки</t>
  </si>
  <si>
    <t>Мешок, кг.</t>
  </si>
  <si>
    <t>Расход, кг/ м2</t>
  </si>
  <si>
    <t>Цена</t>
  </si>
  <si>
    <t>Стоимость, руб./ м2</t>
  </si>
  <si>
    <t>Складская программа</t>
  </si>
  <si>
    <t>склад Пирогово</t>
  </si>
  <si>
    <t>Растворы Quick-mix для заполнения швов клинкерной плитки с помощью шпателя 8-10 мм</t>
  </si>
  <si>
    <r>
      <t xml:space="preserve">351 kalkbrand, 352 kupferschmelz, 353 eisenrost, 354 bronzebruch, 356 erdfeuer, 357 backstein, </t>
    </r>
    <r>
      <rPr>
        <sz val="8"/>
        <rFont val="Arial"/>
        <family val="2"/>
        <charset val="204"/>
      </rPr>
      <t>359 kohlenglanz</t>
    </r>
  </si>
  <si>
    <t>240х52х14</t>
  </si>
  <si>
    <t>390 champagnersalz, 391 ockererz, 392 rotrost, 393 eisenasche, 394 schwarzkreide</t>
  </si>
  <si>
    <t>490х40х14</t>
  </si>
  <si>
    <t>240х115х40х14</t>
  </si>
  <si>
    <t>КS 01 weiss, KS 02 gelb, KS 03 rose, KS 05 anthrazit, KS 06 grau</t>
  </si>
  <si>
    <t>KS 14 braun-bunt, KS 15 schokobraun,KS 13 tabakbraun, KS 16 eres, KS 17 pidra, KS18 schildpatt</t>
  </si>
  <si>
    <t>8463</t>
  </si>
  <si>
    <t>604х296х12</t>
  </si>
  <si>
    <t xml:space="preserve">KS18 schildpatt, KS19 marble, KS20 granite, KS21 wood </t>
  </si>
  <si>
    <t>8063</t>
  </si>
  <si>
    <t>плитка крупный формат (только 951, 952)</t>
  </si>
  <si>
    <t>плитка крупный формат (только 705,727)</t>
  </si>
  <si>
    <t xml:space="preserve">7650 </t>
  </si>
  <si>
    <t>7651</t>
  </si>
  <si>
    <t>7750</t>
  </si>
  <si>
    <t xml:space="preserve">7751 </t>
  </si>
  <si>
    <t xml:space="preserve">318 palace </t>
  </si>
  <si>
    <t>325 achatblue flashed</t>
  </si>
  <si>
    <t>320 sandgelb</t>
  </si>
  <si>
    <t>230 grau</t>
  </si>
  <si>
    <t>238 aluminium matt</t>
  </si>
  <si>
    <t>330 graphit</t>
  </si>
  <si>
    <t>834 giallo, 840 grigio, 837 marmos, 841 rosso, 835 sandos, 839 ferro</t>
  </si>
  <si>
    <t xml:space="preserve">8071 </t>
  </si>
  <si>
    <t>319 royal, 825 sherry</t>
  </si>
  <si>
    <t>319 royal, 825 sherry, 834 giallo*</t>
  </si>
  <si>
    <t>705 beton, 727 pinar, 707smoke, 717 anthra, Серия Keraelement  Terio Tec X Profile + 952 pidra, 955 eres</t>
  </si>
  <si>
    <t xml:space="preserve">415 breda, 416 rotterdam, 405 amsterdam, 413 utrecht, 417 eindhoven </t>
  </si>
  <si>
    <t>410 groningen, 429 aardenburg, 430 den haag</t>
  </si>
  <si>
    <t>415 breda, 416 rotterdam, 405 amsterdam, 413 utrecht, 417 eindhoven, 410 groningen, 429 aardenburg, 430 den haag</t>
  </si>
  <si>
    <t>7370</t>
  </si>
  <si>
    <t>7371</t>
  </si>
  <si>
    <t>825 sherry, 803 elba*, 850 garda*</t>
  </si>
  <si>
    <t>Серия KERABIG, glasiert / глазурованная плитка формат 300х150 мм и 600х300 мм</t>
  </si>
  <si>
    <t>705 beton, 727 pinar, 721 roule, 712 marone, 717 anthra, 728 core, Серия Aera Т</t>
  </si>
  <si>
    <r>
      <t xml:space="preserve">Серия ZEITLOS, 239х65х16 — </t>
    </r>
    <r>
      <rPr>
        <b/>
        <sz val="11"/>
        <rFont val="Arial"/>
        <family val="2"/>
        <charset val="204"/>
      </rPr>
      <t>Снята с производства!!! Остатки!!!</t>
    </r>
  </si>
  <si>
    <t>Серия ZEITLOS — состаренная поверхность ручная формовка</t>
  </si>
  <si>
    <t>Серия STEINLINGE — состаренная поверхность ручная формовка</t>
  </si>
  <si>
    <t xml:space="preserve">Серия KERAPROTECT — неглазурованная плитка, поверхность под шагрень с посыпкой </t>
  </si>
  <si>
    <t>Серия  KERAVETTE SHINE — glasiert / глазурованная плитка гладкая</t>
  </si>
  <si>
    <t>Серии  KERAVETTE CHROMATIC и FLAME — unglasiert /неглазурованная угловая плитка</t>
  </si>
  <si>
    <t>Серии  KERAVETTE CHROMATIC и FLAME — unglasiert /неглазурованная рядовая плитка гладкая</t>
  </si>
  <si>
    <t>Серия HANDSTRICH — узкая плитка 240 мм, состаренная поверхность ручная формовка</t>
  </si>
  <si>
    <t>Крупноформатная фасадная плитка для цоколя и фасада</t>
  </si>
  <si>
    <t>-</t>
  </si>
  <si>
    <t>Инструмент Quick-mix для заполнения швов 28*19 (кельма)</t>
  </si>
  <si>
    <t>Инструмент Quick-mix для заполнения швов Шприц-пистолет</t>
  </si>
  <si>
    <t>72119</t>
  </si>
  <si>
    <t>12330</t>
  </si>
  <si>
    <t>72370</t>
  </si>
  <si>
    <t>50 м2</t>
  </si>
  <si>
    <t xml:space="preserve">72454 </t>
  </si>
  <si>
    <t>72455</t>
  </si>
  <si>
    <t>72456</t>
  </si>
  <si>
    <t>72458</t>
  </si>
  <si>
    <t xml:space="preserve"> 710 crio,   722 paglio, 755  camaro, Серия  AERA</t>
  </si>
  <si>
    <t>951 krios, 952 pidra, 955 eres, 957 kawe Серия Epos</t>
  </si>
  <si>
    <t>E 824 delta, E 887 omega, Серия EURAMIC MULTI</t>
  </si>
  <si>
    <t>RKS</t>
  </si>
  <si>
    <t>Клеящий раствор для приклеивания клинкерной плитки</t>
  </si>
  <si>
    <t>UG</t>
  </si>
  <si>
    <t>Универсальная грунтовка, пр-во Россия</t>
  </si>
  <si>
    <t>RAS</t>
  </si>
  <si>
    <t>Армирующая смесь для систем с керамической плиткой</t>
  </si>
  <si>
    <t>PUG</t>
  </si>
  <si>
    <t>Сетка щёлочестойкая для СФТК 100x5000 8x8мм 210г/м2, 50 м2</t>
  </si>
  <si>
    <t>KSE</t>
  </si>
  <si>
    <t>средство для удаления известкового налета, пр-во Германия</t>
  </si>
  <si>
    <t>RFS</t>
  </si>
  <si>
    <t>FM . A</t>
  </si>
  <si>
    <t>FM . F</t>
  </si>
  <si>
    <t>FM . H</t>
  </si>
  <si>
    <t>Раствор для заполнения швов, серый</t>
  </si>
  <si>
    <t>Раствор для заполнения швов, бежево-белый</t>
  </si>
  <si>
    <t>Цветная смесь для заделки швов, цвет  алебастрово-белый</t>
  </si>
  <si>
    <t>Цветная смесь для заделки швов, цвет тёмно-коричневый</t>
  </si>
  <si>
    <t>Цветная смесь для заделки швов, цвет графитово-чёрный</t>
  </si>
  <si>
    <t>RSS</t>
  </si>
  <si>
    <t xml:space="preserve">Цветной шовный раствор для СФТК с наружным
слоем из керамической плитки, стально-серый                                 </t>
  </si>
  <si>
    <t xml:space="preserve">Цветной шовный раствор для СФТК с наружным
слоем из керамической плитки, белый                                                 </t>
  </si>
  <si>
    <t xml:space="preserve">Цветной шовный раствор для СФТК с наружным
слоем из керамической плитки, бежевый                                            </t>
  </si>
  <si>
    <t xml:space="preserve">Цветной шовный раствор для СФТК с наружным  
слоем из керамической плитки, тёмно-коричневый </t>
  </si>
  <si>
    <t>Пластичные затирки Quick-mix для заполнения швов клинкерной плитки с помощью монтажного пистолетa</t>
  </si>
  <si>
    <t>Растворы Quick-mix для  применения в системе Lobatherm</t>
  </si>
  <si>
    <t>Цена руб./кв.м.</t>
  </si>
  <si>
    <t>Цена руб./за шт.</t>
  </si>
  <si>
    <r>
      <t>140 wei</t>
    </r>
    <r>
      <rPr>
        <sz val="8"/>
        <rFont val="Calibri"/>
        <family val="2"/>
        <charset val="204"/>
      </rPr>
      <t>β</t>
    </r>
  </si>
  <si>
    <t>7753</t>
  </si>
  <si>
    <t>7754</t>
  </si>
  <si>
    <t>Прайс-лист 2017 на фасадную плитку Stroeher</t>
  </si>
  <si>
    <t>320 sandgelb, 230 grau, 210 braun, 120 beige, 330 graphit, СЕРИЯ STALOTEC</t>
  </si>
  <si>
    <t>330 graphit, 215 patrizienrot, 316 patrizienrot ofenbunt</t>
  </si>
  <si>
    <t>307 weizengelb, 318 palace</t>
  </si>
  <si>
    <t>215 patrizienrot, 316 patrizienrot ofenbunt, 210 braun, 320 sandgelb*, 140 weiβ, 230 grau, 200 Saumon, 336 metallic black, 330 graphit, 325 achatblue flashed, 238 aluminium matt</t>
  </si>
  <si>
    <t>374 shabbyrot</t>
  </si>
  <si>
    <t>372 amberbeige</t>
  </si>
  <si>
    <t>376platinschwarz</t>
  </si>
  <si>
    <t>371 silberbeige, 375 platingrau, 377 platinbraun</t>
  </si>
  <si>
    <t>372 amberbeige,  376 platinschwarz</t>
  </si>
  <si>
    <t>371 silberbeige,  374 shabbyrot, 375 platingrau, 377 platinbraun</t>
  </si>
  <si>
    <t>355 sandschmelz</t>
  </si>
  <si>
    <t>352 kupferschmelz, 353 eisenrost, 354 bronzebruch, 356 erdfeuer, 357 backstein</t>
  </si>
  <si>
    <t>359 kohlenglanz</t>
  </si>
  <si>
    <t xml:space="preserve"> 353 eisenrost, 357 backstein, 359 kohlenglanz</t>
  </si>
  <si>
    <t>351 kalkbrand, 355 sandschmelz, 237 austerrauch</t>
  </si>
  <si>
    <t>353 eisenrost, 357 backstein, 359 kohlenglanz</t>
  </si>
  <si>
    <t>351 kalkbran, 355 sandschmelz,  237 austerrauch</t>
  </si>
  <si>
    <t>352 kupferschmelz,  353 eisenrost, 354 bronzebruch, 356 erdfeuer, 357 backstein, 359 kohlenglanz</t>
  </si>
  <si>
    <t>7756</t>
  </si>
  <si>
    <t>7757</t>
  </si>
  <si>
    <t>455 braun-blau, 456 schwarz-blau</t>
  </si>
  <si>
    <t>450 gold-wiess, 451 gold-braun, 453 silber-schwarz</t>
  </si>
  <si>
    <t>Glanzstueck N 3</t>
  </si>
  <si>
    <t>307 weizengelb,313 herbsfarben, 316 patrizierrot ofenbunt, 215 rot СЕРИЯ TERRA</t>
  </si>
  <si>
    <t>E 345 naturrot bunt -  АКЦИЯ!!!</t>
  </si>
  <si>
    <t>E 305 puma-  АКЦИЯ!!!</t>
  </si>
  <si>
    <t>E 361 naturrot -  АКЦИЯ!!!</t>
  </si>
  <si>
    <t>Цена                            руб./за шт.</t>
  </si>
  <si>
    <t>351 kalkbrand, 237 austerrauch, 360 onyxstaub, 368 sepiaquarz</t>
  </si>
  <si>
    <t>351 kalkbrand, 355 sandschmelz,  237 austerrauch, 360 onyxstaub, 368 sepiaquarz</t>
  </si>
  <si>
    <t>Glanzstueck N 1, Glanzstueck N 2, Glanzstueck N 4, Glanzstueck N 5, Glanzstueck N 6, Glanzstueck N 7</t>
  </si>
  <si>
    <t xml:space="preserve">Cменный "носик" для "Шприц-пистолета"    </t>
  </si>
  <si>
    <t>72668</t>
  </si>
  <si>
    <t>Цветной шовный раствор для СФТК с наружным слоем из керамической плитки, графитово-чёрный</t>
  </si>
  <si>
    <t>7760</t>
  </si>
  <si>
    <t>7761</t>
  </si>
  <si>
    <t>452 silber-grau used look, 454 creme-weiß used look</t>
  </si>
  <si>
    <t>Серия  STILTREU, неглазурованная плитка с поверхностью "used look" - НОВИНКА 2017 года!!!</t>
  </si>
  <si>
    <t>Серия KONTUR — неглазурованная плитка - НОВИНКА 2017 года!!!</t>
  </si>
  <si>
    <t>8016</t>
  </si>
  <si>
    <t>8018</t>
  </si>
  <si>
    <t>240х52х12</t>
  </si>
  <si>
    <t>440х52х12</t>
  </si>
  <si>
    <t>KONTUR EG</t>
  </si>
  <si>
    <t>8017</t>
  </si>
  <si>
    <t>240х52х52х12</t>
  </si>
  <si>
    <t>470 beige engobiert, 472 grau engobiert</t>
  </si>
  <si>
    <t>KONTUR СG</t>
  </si>
  <si>
    <t>8020</t>
  </si>
  <si>
    <t>8021</t>
  </si>
  <si>
    <t>480 beigebrand, 481 sandbrand</t>
  </si>
  <si>
    <t>KONTUR WS</t>
  </si>
  <si>
    <t>8024</t>
  </si>
  <si>
    <t>240х71х12</t>
  </si>
  <si>
    <t>240х52х71х12</t>
  </si>
  <si>
    <t>490 sandgrau, 491 erdgrau, 492 orange-bunt, 493 hellrot-bunt, 494 rot-bunt</t>
  </si>
  <si>
    <t xml:space="preserve">  (действителен с 15.07.2017)</t>
  </si>
  <si>
    <t>KS 01 weis, KS 02 gelb, KS 03 rose, KS 05 anthrazit, KS 06 grau, KS 14 braun-bunt, KS 15 schokobraun,KS 13 tabakbraun, KS 16 eres, KS 17 pidra, KS18 schildpatt</t>
  </si>
  <si>
    <t>Раствор для заполнения швов, серо-белый</t>
  </si>
  <si>
    <t>FM . B</t>
  </si>
  <si>
    <t>FM . С</t>
  </si>
  <si>
    <t>FM . D</t>
  </si>
  <si>
    <t>FM . E</t>
  </si>
  <si>
    <t>Цветная смесь для заделки швов светло-бежевый</t>
  </si>
  <si>
    <t>Цветная смесь для заделки швов светло-серый</t>
  </si>
  <si>
    <t>Цветная смесь для заделки швов графитово-серый</t>
  </si>
  <si>
    <t>Цветная смесь для заделки швов антрацитово-серый</t>
  </si>
  <si>
    <t>FM . I</t>
  </si>
  <si>
    <t>Цветная смесь для заделки швов песочно-жёлтый</t>
  </si>
  <si>
    <t>FM . P</t>
  </si>
  <si>
    <t>Цветная смесь для заделки швов светло-коричневый</t>
  </si>
  <si>
    <t>FM . T</t>
  </si>
  <si>
    <t>Цветная смесь для заделки швов стально-серый</t>
  </si>
  <si>
    <t>Серия RIEGEL 50, узкая плитка ригель-формат, длина 490 мм</t>
  </si>
  <si>
    <t>Серия Glanzstueck — узкая плитка ригель-формат, длина 440 мм</t>
  </si>
  <si>
    <t>8025</t>
  </si>
  <si>
    <t>"Лидердом"</t>
  </si>
  <si>
    <t>www.liderdom.com   info@liderdom.com  (812)748-17-83, (812)642-29-29, (812)642-31-65,  (499)507-23-36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</si>
</sst>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0.000"/>
    <numFmt numFmtId="165" formatCode="#,##0.00&quot;р.&quot;"/>
    <numFmt numFmtId="166" formatCode="#,##0.00\ [$€-1]"/>
  </numFmts>
  <fonts count="49" x14ac:knownFonts="1">
    <font>
      <sz val="11"/>
      <color theme="1"/>
      <name val="Calibri"/>
      <family val="2"/>
      <charset val="204"/>
      <scheme val="minor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</font>
    <font>
      <b/>
      <sz val="10"/>
      <name val="Arial Cyr"/>
      <charset val="204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 Black"/>
      <family val="2"/>
      <charset val="204"/>
    </font>
    <font>
      <sz val="8"/>
      <color indexed="8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b/>
      <sz val="14"/>
      <name val="Arial Black"/>
      <family val="2"/>
      <charset val="204"/>
    </font>
    <font>
      <b/>
      <sz val="22"/>
      <name val="Tahoma"/>
      <family val="2"/>
      <charset val="204"/>
    </font>
    <font>
      <b/>
      <sz val="22"/>
      <color theme="3" tint="-0.499984740745262"/>
      <name val="Tahoma"/>
      <family val="2"/>
      <charset val="204"/>
    </font>
    <font>
      <b/>
      <sz val="8"/>
      <name val="Arial Cyr"/>
      <charset val="204"/>
    </font>
    <font>
      <b/>
      <sz val="8"/>
      <color indexed="8"/>
      <name val="Arial"/>
      <family val="2"/>
    </font>
    <font>
      <b/>
      <vertAlign val="superscript"/>
      <sz val="8"/>
      <name val="Arial"/>
      <family val="2"/>
    </font>
    <font>
      <sz val="8"/>
      <name val="Arial Cyr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9"/>
      <color rgb="FFFF0000"/>
      <name val="Arial"/>
      <family val="2"/>
      <charset val="204"/>
    </font>
    <font>
      <b/>
      <sz val="9"/>
      <color rgb="FFFF0000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20"/>
      <name val="Tahoma"/>
      <family val="2"/>
      <charset val="204"/>
    </font>
    <font>
      <sz val="14"/>
      <color rgb="FFFF0000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6"/>
      <name val="Arial"/>
      <family val="2"/>
      <charset val="204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0F8B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4" fontId="45" fillId="0" borderId="0" applyFont="0" applyFill="0" applyBorder="0" applyAlignment="0" applyProtection="0"/>
  </cellStyleXfs>
  <cellXfs count="527">
    <xf numFmtId="0" fontId="0" fillId="0" borderId="0" xfId="0"/>
    <xf numFmtId="0" fontId="14" fillId="0" borderId="0" xfId="0" applyFont="1"/>
    <xf numFmtId="0" fontId="13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4" fillId="0" borderId="0" xfId="0" applyFont="1" applyBorder="1"/>
    <xf numFmtId="0" fontId="13" fillId="0" borderId="0" xfId="0" applyFont="1" applyBorder="1"/>
    <xf numFmtId="0" fontId="5" fillId="0" borderId="0" xfId="0" applyFont="1" applyBorder="1"/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164" fontId="10" fillId="2" borderId="10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6" fillId="0" borderId="20" xfId="0" applyFont="1" applyFill="1" applyBorder="1" applyAlignment="1">
      <alignment horizontal="center" vertical="center" wrapText="1"/>
    </xf>
    <xf numFmtId="164" fontId="6" fillId="0" borderId="2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9" fontId="10" fillId="2" borderId="11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164" fontId="10" fillId="2" borderId="27" xfId="0" applyNumberFormat="1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7" fillId="0" borderId="23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64" fontId="6" fillId="0" borderId="23" xfId="0" applyNumberFormat="1" applyFont="1" applyFill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164" fontId="6" fillId="0" borderId="21" xfId="0" applyNumberFormat="1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164" fontId="7" fillId="0" borderId="22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164" fontId="6" fillId="0" borderId="1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10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 wrapText="1"/>
    </xf>
    <xf numFmtId="0" fontId="4" fillId="7" borderId="29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28" fillId="0" borderId="40" xfId="0" applyFont="1" applyFill="1" applyBorder="1" applyAlignment="1">
      <alignment horizontal="center" vertical="center"/>
    </xf>
    <xf numFmtId="0" fontId="0" fillId="0" borderId="41" xfId="0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/>
    </xf>
    <xf numFmtId="0" fontId="28" fillId="0" borderId="44" xfId="0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center" vertical="center"/>
    </xf>
    <xf numFmtId="0" fontId="28" fillId="0" borderId="46" xfId="0" applyFont="1" applyFill="1" applyBorder="1" applyAlignment="1">
      <alignment horizontal="center" vertical="center"/>
    </xf>
    <xf numFmtId="0" fontId="0" fillId="0" borderId="38" xfId="0" applyNumberFormat="1" applyFont="1" applyFill="1" applyBorder="1" applyAlignment="1">
      <alignment horizontal="center" vertical="center"/>
    </xf>
    <xf numFmtId="0" fontId="31" fillId="0" borderId="0" xfId="0" applyFont="1" applyBorder="1"/>
    <xf numFmtId="0" fontId="31" fillId="0" borderId="0" xfId="0" applyFont="1"/>
    <xf numFmtId="0" fontId="27" fillId="0" borderId="0" xfId="0" applyFont="1" applyFill="1" applyAlignment="1">
      <alignment vertical="center"/>
    </xf>
    <xf numFmtId="0" fontId="33" fillId="0" borderId="0" xfId="0" applyFont="1" applyBorder="1"/>
    <xf numFmtId="0" fontId="33" fillId="0" borderId="0" xfId="0" applyFont="1"/>
    <xf numFmtId="49" fontId="10" fillId="0" borderId="28" xfId="0" applyNumberFormat="1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 wrapText="1"/>
    </xf>
    <xf numFmtId="0" fontId="36" fillId="0" borderId="0" xfId="0" applyFont="1" applyBorder="1"/>
    <xf numFmtId="0" fontId="36" fillId="0" borderId="0" xfId="0" applyFont="1"/>
    <xf numFmtId="0" fontId="2" fillId="0" borderId="0" xfId="0" applyFont="1" applyFill="1" applyAlignment="1">
      <alignment vertical="center"/>
    </xf>
    <xf numFmtId="0" fontId="12" fillId="8" borderId="2" xfId="2" applyFont="1" applyFill="1" applyBorder="1" applyAlignment="1" applyProtection="1">
      <alignment horizontal="center" vertical="center"/>
      <protection locked="0"/>
    </xf>
    <xf numFmtId="1" fontId="10" fillId="0" borderId="0" xfId="0" applyNumberFormat="1" applyFont="1" applyFill="1" applyBorder="1" applyAlignment="1">
      <alignment horizontal="left" vertical="center"/>
    </xf>
    <xf numFmtId="49" fontId="37" fillId="0" borderId="23" xfId="0" applyNumberFormat="1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 wrapText="1"/>
    </xf>
    <xf numFmtId="164" fontId="38" fillId="0" borderId="23" xfId="0" applyNumberFormat="1" applyFont="1" applyFill="1" applyBorder="1" applyAlignment="1">
      <alignment horizontal="center" vertical="center" wrapText="1"/>
    </xf>
    <xf numFmtId="49" fontId="37" fillId="0" borderId="21" xfId="0" applyNumberFormat="1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center" vertical="center" wrapText="1"/>
    </xf>
    <xf numFmtId="164" fontId="38" fillId="0" borderId="21" xfId="0" applyNumberFormat="1" applyFont="1" applyFill="1" applyBorder="1" applyAlignment="1">
      <alignment horizontal="center" vertical="center" wrapText="1"/>
    </xf>
    <xf numFmtId="49" fontId="39" fillId="0" borderId="21" xfId="0" applyNumberFormat="1" applyFont="1" applyBorder="1" applyAlignment="1">
      <alignment horizontal="center" vertical="center" wrapText="1"/>
    </xf>
    <xf numFmtId="49" fontId="39" fillId="0" borderId="23" xfId="0" applyNumberFormat="1" applyFont="1" applyBorder="1" applyAlignment="1">
      <alignment horizontal="center" vertical="center" wrapText="1"/>
    </xf>
    <xf numFmtId="0" fontId="12" fillId="8" borderId="4" xfId="2" applyFont="1" applyFill="1" applyBorder="1" applyAlignment="1" applyProtection="1">
      <alignment vertical="center"/>
      <protection locked="0"/>
    </xf>
    <xf numFmtId="0" fontId="30" fillId="0" borderId="31" xfId="0" applyNumberFormat="1" applyFont="1" applyFill="1" applyBorder="1" applyAlignment="1">
      <alignment horizontal="center" vertical="center"/>
    </xf>
    <xf numFmtId="49" fontId="30" fillId="0" borderId="31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vertical="center"/>
    </xf>
    <xf numFmtId="0" fontId="29" fillId="0" borderId="50" xfId="0" applyFont="1" applyBorder="1" applyAlignment="1">
      <alignment horizontal="center" vertical="center"/>
    </xf>
    <xf numFmtId="0" fontId="28" fillId="0" borderId="49" xfId="0" applyFont="1" applyFill="1" applyBorder="1" applyAlignment="1">
      <alignment horizontal="center" vertical="center"/>
    </xf>
    <xf numFmtId="0" fontId="40" fillId="0" borderId="32" xfId="2" applyFont="1" applyFill="1" applyBorder="1" applyAlignment="1" applyProtection="1">
      <alignment horizontal="center" vertical="center"/>
      <protection locked="0"/>
    </xf>
    <xf numFmtId="0" fontId="14" fillId="0" borderId="35" xfId="0" applyFont="1" applyFill="1" applyBorder="1" applyAlignment="1">
      <alignment horizontal="center" vertical="center" wrapText="1"/>
    </xf>
    <xf numFmtId="49" fontId="0" fillId="0" borderId="42" xfId="0" applyNumberFormat="1" applyFill="1" applyBorder="1" applyAlignment="1">
      <alignment horizontal="center" vertical="center" wrapText="1"/>
    </xf>
    <xf numFmtId="49" fontId="0" fillId="0" borderId="50" xfId="0" applyNumberFormat="1" applyFill="1" applyBorder="1" applyAlignment="1">
      <alignment horizontal="center" vertical="center" wrapText="1"/>
    </xf>
    <xf numFmtId="0" fontId="28" fillId="0" borderId="53" xfId="0" applyFont="1" applyFill="1" applyBorder="1" applyAlignment="1">
      <alignment horizontal="center" vertical="center"/>
    </xf>
    <xf numFmtId="0" fontId="0" fillId="0" borderId="52" xfId="0" applyNumberFormat="1" applyFont="1" applyFill="1" applyBorder="1" applyAlignment="1">
      <alignment horizontal="center" vertical="center"/>
    </xf>
    <xf numFmtId="0" fontId="40" fillId="0" borderId="51" xfId="2" applyFont="1" applyFill="1" applyBorder="1" applyAlignment="1" applyProtection="1">
      <alignment horizontal="center" vertical="center"/>
      <protection locked="0"/>
    </xf>
    <xf numFmtId="0" fontId="14" fillId="0" borderId="42" xfId="0" applyFont="1" applyFill="1" applyBorder="1" applyAlignment="1">
      <alignment horizontal="center" vertical="center" wrapText="1"/>
    </xf>
    <xf numFmtId="0" fontId="40" fillId="0" borderId="45" xfId="2" applyFont="1" applyFill="1" applyBorder="1" applyAlignment="1" applyProtection="1">
      <alignment horizontal="center" vertical="center"/>
      <protection locked="0"/>
    </xf>
    <xf numFmtId="0" fontId="14" fillId="0" borderId="50" xfId="0" applyFont="1" applyFill="1" applyBorder="1" applyAlignment="1">
      <alignment horizontal="center" vertical="center" wrapText="1"/>
    </xf>
    <xf numFmtId="0" fontId="40" fillId="0" borderId="46" xfId="2" applyFont="1" applyFill="1" applyBorder="1" applyAlignment="1" applyProtection="1">
      <alignment horizontal="center" vertical="center"/>
      <protection locked="0"/>
    </xf>
    <xf numFmtId="0" fontId="14" fillId="0" borderId="55" xfId="0" applyFont="1" applyFill="1" applyBorder="1" applyAlignment="1">
      <alignment horizontal="center" vertical="center" wrapText="1"/>
    </xf>
    <xf numFmtId="49" fontId="14" fillId="0" borderId="35" xfId="0" applyNumberFormat="1" applyFont="1" applyFill="1" applyBorder="1" applyAlignment="1">
      <alignment horizontal="center" vertical="center" wrapText="1"/>
    </xf>
    <xf numFmtId="49" fontId="14" fillId="0" borderId="42" xfId="0" applyNumberFormat="1" applyFont="1" applyFill="1" applyBorder="1" applyAlignment="1">
      <alignment horizontal="center" vertical="center" wrapText="1"/>
    </xf>
    <xf numFmtId="49" fontId="14" fillId="0" borderId="39" xfId="0" applyNumberFormat="1" applyFont="1" applyFill="1" applyBorder="1" applyAlignment="1">
      <alignment horizontal="center" vertical="center" wrapText="1"/>
    </xf>
    <xf numFmtId="0" fontId="4" fillId="7" borderId="3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 applyProtection="1">
      <alignment vertical="center"/>
      <protection locked="0"/>
    </xf>
    <xf numFmtId="0" fontId="12" fillId="0" borderId="0" xfId="2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49" fontId="30" fillId="0" borderId="44" xfId="0" applyNumberFormat="1" applyFont="1" applyFill="1" applyBorder="1" applyAlignment="1">
      <alignment horizontal="center" vertical="center"/>
    </xf>
    <xf numFmtId="49" fontId="30" fillId="0" borderId="45" xfId="0" applyNumberFormat="1" applyFont="1" applyFill="1" applyBorder="1" applyAlignment="1">
      <alignment horizontal="center" vertical="center"/>
    </xf>
    <xf numFmtId="49" fontId="30" fillId="0" borderId="46" xfId="0" applyNumberFormat="1" applyFont="1" applyFill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43" fillId="0" borderId="0" xfId="0" applyFont="1" applyBorder="1"/>
    <xf numFmtId="0" fontId="43" fillId="0" borderId="0" xfId="0" applyFont="1"/>
    <xf numFmtId="49" fontId="10" fillId="0" borderId="28" xfId="0" applyNumberFormat="1" applyFont="1" applyBorder="1" applyAlignment="1">
      <alignment horizontal="center" vertical="center" wrapText="1"/>
    </xf>
    <xf numFmtId="49" fontId="10" fillId="0" borderId="22" xfId="0" applyNumberFormat="1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49" fontId="10" fillId="0" borderId="23" xfId="0" applyNumberFormat="1" applyFont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164" fontId="11" fillId="0" borderId="23" xfId="0" applyNumberFormat="1" applyFont="1" applyFill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164" fontId="11" fillId="0" borderId="17" xfId="0" applyNumberFormat="1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164" fontId="11" fillId="0" borderId="20" xfId="0" applyNumberFormat="1" applyFont="1" applyFill="1" applyBorder="1" applyAlignment="1">
      <alignment horizontal="center" vertical="center" wrapText="1"/>
    </xf>
    <xf numFmtId="49" fontId="29" fillId="0" borderId="23" xfId="0" applyNumberFormat="1" applyFont="1" applyFill="1" applyBorder="1" applyAlignment="1">
      <alignment horizontal="center" vertical="center" wrapText="1"/>
    </xf>
    <xf numFmtId="49" fontId="29" fillId="0" borderId="32" xfId="0" applyNumberFormat="1" applyFont="1" applyFill="1" applyBorder="1" applyAlignment="1">
      <alignment horizontal="center" vertical="center" wrapText="1"/>
    </xf>
    <xf numFmtId="0" fontId="34" fillId="0" borderId="22" xfId="0" applyFont="1" applyFill="1" applyBorder="1" applyAlignment="1">
      <alignment vertical="center" wrapText="1"/>
    </xf>
    <xf numFmtId="49" fontId="29" fillId="0" borderId="11" xfId="0" applyNumberFormat="1" applyFont="1" applyFill="1" applyBorder="1" applyAlignment="1">
      <alignment horizontal="center" vertical="center" wrapText="1"/>
    </xf>
    <xf numFmtId="49" fontId="29" fillId="0" borderId="27" xfId="0" applyNumberFormat="1" applyFont="1" applyFill="1" applyBorder="1" applyAlignment="1">
      <alignment horizontal="center" vertical="center" wrapText="1"/>
    </xf>
    <xf numFmtId="0" fontId="34" fillId="0" borderId="20" xfId="0" applyFont="1" applyFill="1" applyBorder="1" applyAlignment="1">
      <alignment vertical="center" wrapText="1"/>
    </xf>
    <xf numFmtId="164" fontId="11" fillId="0" borderId="11" xfId="0" applyNumberFormat="1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34" fillId="0" borderId="21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164" fontId="6" fillId="0" borderId="23" xfId="0" applyNumberFormat="1" applyFont="1" applyFill="1" applyBorder="1" applyAlignment="1">
      <alignment horizontal="center" vertical="center" wrapText="1"/>
    </xf>
    <xf numFmtId="0" fontId="14" fillId="0" borderId="6" xfId="0" applyFont="1" applyBorder="1"/>
    <xf numFmtId="0" fontId="11" fillId="2" borderId="2" xfId="0" applyFont="1" applyFill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49" fontId="10" fillId="0" borderId="21" xfId="0" applyNumberFormat="1" applyFont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left" vertical="center" wrapText="1"/>
    </xf>
    <xf numFmtId="0" fontId="11" fillId="2" borderId="21" xfId="0" applyFont="1" applyFill="1" applyBorder="1" applyAlignment="1">
      <alignment horizontal="center" vertical="center" wrapText="1"/>
    </xf>
    <xf numFmtId="164" fontId="11" fillId="0" borderId="21" xfId="0" applyNumberFormat="1" applyFont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left" vertical="center" wrapText="1"/>
    </xf>
    <xf numFmtId="165" fontId="37" fillId="0" borderId="0" xfId="0" applyNumberFormat="1" applyFont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165" fontId="29" fillId="0" borderId="0" xfId="0" applyNumberFormat="1" applyFont="1" applyBorder="1" applyAlignment="1">
      <alignment horizontal="center" vertical="center" wrapText="1"/>
    </xf>
    <xf numFmtId="165" fontId="37" fillId="0" borderId="0" xfId="0" applyNumberFormat="1" applyFont="1" applyAlignment="1"/>
    <xf numFmtId="165" fontId="32" fillId="0" borderId="0" xfId="0" applyNumberFormat="1" applyFont="1" applyFill="1" applyBorder="1"/>
    <xf numFmtId="165" fontId="29" fillId="0" borderId="0" xfId="0" applyNumberFormat="1" applyFont="1" applyFill="1" applyBorder="1" applyAlignment="1"/>
    <xf numFmtId="165" fontId="29" fillId="0" borderId="4" xfId="0" applyNumberFormat="1" applyFont="1" applyFill="1" applyBorder="1" applyAlignment="1">
      <alignment horizontal="center" vertical="center" wrapText="1"/>
    </xf>
    <xf numFmtId="165" fontId="29" fillId="0" borderId="1" xfId="0" applyNumberFormat="1" applyFont="1" applyBorder="1" applyAlignment="1">
      <alignment horizontal="center" vertical="center" wrapText="1"/>
    </xf>
    <xf numFmtId="165" fontId="29" fillId="0" borderId="1" xfId="0" applyNumberFormat="1" applyFont="1" applyFill="1" applyBorder="1" applyAlignment="1">
      <alignment horizontal="center" vertical="center" wrapText="1"/>
    </xf>
    <xf numFmtId="165" fontId="29" fillId="0" borderId="22" xfId="0" applyNumberFormat="1" applyFont="1" applyBorder="1" applyAlignment="1">
      <alignment horizontal="center" vertical="center" wrapText="1"/>
    </xf>
    <xf numFmtId="165" fontId="29" fillId="0" borderId="26" xfId="0" applyNumberFormat="1" applyFont="1" applyFill="1" applyBorder="1" applyAlignment="1">
      <alignment horizontal="center" vertical="center"/>
    </xf>
    <xf numFmtId="165" fontId="29" fillId="0" borderId="22" xfId="0" applyNumberFormat="1" applyFont="1" applyFill="1" applyBorder="1" applyAlignment="1">
      <alignment horizontal="center" vertical="center" wrapText="1"/>
    </xf>
    <xf numFmtId="165" fontId="29" fillId="0" borderId="14" xfId="0" applyNumberFormat="1" applyFont="1" applyFill="1" applyBorder="1" applyAlignment="1">
      <alignment horizontal="center" vertical="center" wrapText="1"/>
    </xf>
    <xf numFmtId="165" fontId="29" fillId="0" borderId="20" xfId="0" applyNumberFormat="1" applyFont="1" applyFill="1" applyBorder="1" applyAlignment="1">
      <alignment horizontal="center" vertical="center"/>
    </xf>
    <xf numFmtId="165" fontId="29" fillId="0" borderId="3" xfId="0" applyNumberFormat="1" applyFont="1" applyFill="1" applyBorder="1" applyAlignment="1">
      <alignment horizontal="center" vertical="center" wrapText="1"/>
    </xf>
    <xf numFmtId="165" fontId="29" fillId="0" borderId="0" xfId="0" applyNumberFormat="1" applyFont="1" applyBorder="1" applyAlignment="1">
      <alignment horizontal="center" vertical="center"/>
    </xf>
    <xf numFmtId="165" fontId="29" fillId="7" borderId="1" xfId="0" applyNumberFormat="1" applyFont="1" applyFill="1" applyBorder="1" applyAlignment="1">
      <alignment horizontal="center" vertical="center" wrapText="1"/>
    </xf>
    <xf numFmtId="165" fontId="29" fillId="7" borderId="3" xfId="0" applyNumberFormat="1" applyFont="1" applyFill="1" applyBorder="1" applyAlignment="1">
      <alignment horizontal="center" vertical="center" wrapText="1"/>
    </xf>
    <xf numFmtId="165" fontId="29" fillId="0" borderId="23" xfId="0" applyNumberFormat="1" applyFont="1" applyFill="1" applyBorder="1" applyAlignment="1">
      <alignment horizontal="center" vertical="center"/>
    </xf>
    <xf numFmtId="165" fontId="29" fillId="0" borderId="20" xfId="2" applyNumberFormat="1" applyFont="1" applyFill="1" applyBorder="1" applyAlignment="1" applyProtection="1">
      <alignment horizontal="center" vertical="center"/>
      <protection locked="0"/>
    </xf>
    <xf numFmtId="165" fontId="29" fillId="0" borderId="17" xfId="0" applyNumberFormat="1" applyFont="1" applyFill="1" applyBorder="1" applyAlignment="1">
      <alignment horizontal="center" vertical="center"/>
    </xf>
    <xf numFmtId="165" fontId="29" fillId="0" borderId="17" xfId="2" applyNumberFormat="1" applyFont="1" applyFill="1" applyBorder="1" applyAlignment="1" applyProtection="1">
      <alignment horizontal="center" vertical="center"/>
      <protection locked="0"/>
    </xf>
    <xf numFmtId="165" fontId="29" fillId="0" borderId="12" xfId="2" applyNumberFormat="1" applyFont="1" applyFill="1" applyBorder="1" applyAlignment="1" applyProtection="1">
      <alignment horizontal="center" vertical="center"/>
      <protection locked="0"/>
    </xf>
    <xf numFmtId="165" fontId="29" fillId="0" borderId="47" xfId="0" applyNumberFormat="1" applyFont="1" applyFill="1" applyBorder="1" applyAlignment="1">
      <alignment horizontal="center" vertical="center"/>
    </xf>
    <xf numFmtId="165" fontId="29" fillId="0" borderId="21" xfId="0" applyNumberFormat="1" applyFont="1" applyFill="1" applyBorder="1" applyAlignment="1">
      <alignment horizontal="center" vertical="center"/>
    </xf>
    <xf numFmtId="165" fontId="29" fillId="8" borderId="2" xfId="2" applyNumberFormat="1" applyFont="1" applyFill="1" applyBorder="1" applyAlignment="1" applyProtection="1">
      <alignment horizontal="center" vertical="center"/>
      <protection locked="0"/>
    </xf>
    <xf numFmtId="165" fontId="29" fillId="8" borderId="3" xfId="2" applyNumberFormat="1" applyFont="1" applyFill="1" applyBorder="1" applyAlignment="1" applyProtection="1">
      <alignment horizontal="center" vertical="center"/>
      <protection locked="0"/>
    </xf>
    <xf numFmtId="165" fontId="29" fillId="0" borderId="0" xfId="2" applyNumberFormat="1" applyFont="1" applyFill="1" applyBorder="1" applyAlignment="1" applyProtection="1">
      <alignment horizontal="center" vertical="center"/>
      <protection locked="0"/>
    </xf>
    <xf numFmtId="165" fontId="29" fillId="0" borderId="0" xfId="0" applyNumberFormat="1" applyFont="1" applyFill="1" applyBorder="1" applyAlignment="1">
      <alignment horizontal="left" vertical="center"/>
    </xf>
    <xf numFmtId="165" fontId="29" fillId="0" borderId="0" xfId="0" applyNumberFormat="1" applyFont="1" applyAlignment="1">
      <alignment horizontal="center" vertical="center"/>
    </xf>
    <xf numFmtId="165" fontId="32" fillId="0" borderId="0" xfId="0" applyNumberFormat="1" applyFont="1" applyFill="1"/>
    <xf numFmtId="165" fontId="4" fillId="0" borderId="35" xfId="0" applyNumberFormat="1" applyFont="1" applyFill="1" applyBorder="1" applyAlignment="1">
      <alignment vertical="center"/>
    </xf>
    <xf numFmtId="165" fontId="4" fillId="0" borderId="50" xfId="0" applyNumberFormat="1" applyFont="1" applyFill="1" applyBorder="1" applyAlignment="1">
      <alignment vertical="center"/>
    </xf>
    <xf numFmtId="44" fontId="4" fillId="0" borderId="35" xfId="0" applyNumberFormat="1" applyFont="1" applyFill="1" applyBorder="1" applyAlignment="1">
      <alignment horizontal="center" vertical="center"/>
    </xf>
    <xf numFmtId="44" fontId="4" fillId="0" borderId="54" xfId="0" applyNumberFormat="1" applyFont="1" applyFill="1" applyBorder="1" applyAlignment="1">
      <alignment horizontal="center" vertical="center"/>
    </xf>
    <xf numFmtId="44" fontId="4" fillId="0" borderId="42" xfId="0" applyNumberFormat="1" applyFont="1" applyFill="1" applyBorder="1" applyAlignment="1">
      <alignment horizontal="center" vertical="center"/>
    </xf>
    <xf numFmtId="44" fontId="4" fillId="0" borderId="39" xfId="0" applyNumberFormat="1" applyFont="1" applyFill="1" applyBorder="1" applyAlignment="1">
      <alignment horizontal="center" vertical="center"/>
    </xf>
    <xf numFmtId="44" fontId="4" fillId="0" borderId="33" xfId="0" applyNumberFormat="1" applyFont="1" applyFill="1" applyBorder="1" applyAlignment="1">
      <alignment horizontal="right" vertical="center"/>
    </xf>
    <xf numFmtId="44" fontId="4" fillId="0" borderId="43" xfId="0" applyNumberFormat="1" applyFont="1" applyFill="1" applyBorder="1" applyAlignment="1">
      <alignment horizontal="right" vertical="center"/>
    </xf>
    <xf numFmtId="44" fontId="4" fillId="0" borderId="37" xfId="0" applyNumberFormat="1" applyFont="1" applyFill="1" applyBorder="1" applyAlignment="1">
      <alignment horizontal="right" vertical="center"/>
    </xf>
    <xf numFmtId="49" fontId="10" fillId="0" borderId="20" xfId="0" applyNumberFormat="1" applyFont="1" applyFill="1" applyBorder="1" applyAlignment="1">
      <alignment horizontal="center" vertical="center" wrapText="1"/>
    </xf>
    <xf numFmtId="49" fontId="10" fillId="0" borderId="16" xfId="0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38" fillId="0" borderId="12" xfId="0" applyFont="1" applyFill="1" applyBorder="1" applyAlignment="1">
      <alignment horizontal="left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166" fontId="29" fillId="0" borderId="4" xfId="0" applyNumberFormat="1" applyFont="1" applyFill="1" applyBorder="1" applyAlignment="1">
      <alignment horizontal="center" vertical="center" wrapText="1"/>
    </xf>
    <xf numFmtId="166" fontId="29" fillId="0" borderId="21" xfId="0" applyNumberFormat="1" applyFont="1" applyFill="1" applyBorder="1" applyAlignment="1">
      <alignment horizontal="center" vertical="center" wrapText="1"/>
    </xf>
    <xf numFmtId="166" fontId="29" fillId="0" borderId="15" xfId="0" applyNumberFormat="1" applyFont="1" applyFill="1" applyBorder="1" applyAlignment="1">
      <alignment horizontal="center" vertical="center" wrapText="1"/>
    </xf>
    <xf numFmtId="166" fontId="29" fillId="0" borderId="27" xfId="0" applyNumberFormat="1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49" fontId="7" fillId="0" borderId="24" xfId="0" applyNumberFormat="1" applyFont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164" fontId="6" fillId="0" borderId="12" xfId="0" applyNumberFormat="1" applyFont="1" applyFill="1" applyBorder="1" applyAlignment="1">
      <alignment horizontal="center" vertical="center" wrapText="1"/>
    </xf>
    <xf numFmtId="49" fontId="7" fillId="0" borderId="23" xfId="0" applyNumberFormat="1" applyFont="1" applyBorder="1" applyAlignment="1">
      <alignment horizontal="center" vertical="center" wrapText="1"/>
    </xf>
    <xf numFmtId="49" fontId="7" fillId="0" borderId="34" xfId="0" applyNumberFormat="1" applyFont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34" fillId="0" borderId="19" xfId="0" applyFont="1" applyFill="1" applyBorder="1" applyAlignment="1">
      <alignment horizontal="center" vertical="center" wrapText="1"/>
    </xf>
    <xf numFmtId="0" fontId="34" fillId="0" borderId="26" xfId="0" applyFont="1" applyFill="1" applyBorder="1" applyAlignment="1">
      <alignment horizontal="center" vertical="center" wrapText="1"/>
    </xf>
    <xf numFmtId="164" fontId="11" fillId="0" borderId="12" xfId="0" applyNumberFormat="1" applyFont="1" applyFill="1" applyBorder="1" applyAlignment="1">
      <alignment horizontal="center" vertical="center" wrapText="1"/>
    </xf>
    <xf numFmtId="165" fontId="29" fillId="0" borderId="2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166" fontId="37" fillId="0" borderId="21" xfId="0" applyNumberFormat="1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vertical="center" wrapText="1"/>
    </xf>
    <xf numFmtId="49" fontId="29" fillId="0" borderId="20" xfId="0" applyNumberFormat="1" applyFont="1" applyFill="1" applyBorder="1" applyAlignment="1">
      <alignment horizontal="center" vertical="center" wrapText="1"/>
    </xf>
    <xf numFmtId="49" fontId="29" fillId="0" borderId="16" xfId="0" applyNumberFormat="1" applyFont="1" applyFill="1" applyBorder="1" applyAlignment="1">
      <alignment horizontal="center" vertical="center" wrapText="1"/>
    </xf>
    <xf numFmtId="166" fontId="29" fillId="0" borderId="20" xfId="0" applyNumberFormat="1" applyFont="1" applyFill="1" applyBorder="1" applyAlignment="1">
      <alignment horizontal="center" vertical="center" wrapText="1"/>
    </xf>
    <xf numFmtId="49" fontId="29" fillId="0" borderId="12" xfId="0" applyNumberFormat="1" applyFont="1" applyFill="1" applyBorder="1" applyAlignment="1">
      <alignment horizontal="center" vertical="center" wrapText="1"/>
    </xf>
    <xf numFmtId="49" fontId="29" fillId="0" borderId="10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166" fontId="29" fillId="0" borderId="12" xfId="0" applyNumberFormat="1" applyFont="1" applyFill="1" applyBorder="1" applyAlignment="1">
      <alignment horizontal="center" vertical="center" wrapText="1"/>
    </xf>
    <xf numFmtId="49" fontId="39" fillId="0" borderId="12" xfId="0" applyNumberFormat="1" applyFont="1" applyBorder="1" applyAlignment="1">
      <alignment horizontal="center" vertical="center" wrapText="1"/>
    </xf>
    <xf numFmtId="0" fontId="38" fillId="2" borderId="12" xfId="0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center" vertical="center" wrapText="1"/>
    </xf>
    <xf numFmtId="164" fontId="38" fillId="0" borderId="12" xfId="0" applyNumberFormat="1" applyFont="1" applyFill="1" applyBorder="1" applyAlignment="1">
      <alignment horizontal="center" vertical="center" wrapText="1"/>
    </xf>
    <xf numFmtId="166" fontId="37" fillId="0" borderId="12" xfId="0" applyNumberFormat="1" applyFont="1" applyFill="1" applyBorder="1" applyAlignment="1">
      <alignment horizontal="center" vertical="center" wrapText="1"/>
    </xf>
    <xf numFmtId="49" fontId="39" fillId="0" borderId="20" xfId="0" applyNumberFormat="1" applyFont="1" applyBorder="1" applyAlignment="1">
      <alignment horizontal="center" vertical="center" wrapText="1"/>
    </xf>
    <xf numFmtId="0" fontId="38" fillId="0" borderId="20" xfId="0" applyFont="1" applyFill="1" applyBorder="1" applyAlignment="1">
      <alignment horizontal="left" vertical="center" wrapText="1"/>
    </xf>
    <xf numFmtId="0" fontId="38" fillId="2" borderId="20" xfId="0" applyFont="1" applyFill="1" applyBorder="1" applyAlignment="1">
      <alignment horizontal="center" vertical="center" wrapText="1"/>
    </xf>
    <xf numFmtId="0" fontId="38" fillId="0" borderId="20" xfId="0" applyFont="1" applyFill="1" applyBorder="1" applyAlignment="1">
      <alignment horizontal="center" vertical="center" wrapText="1"/>
    </xf>
    <xf numFmtId="164" fontId="38" fillId="0" borderId="20" xfId="0" applyNumberFormat="1" applyFont="1" applyFill="1" applyBorder="1" applyAlignment="1">
      <alignment horizontal="center" vertical="center" wrapText="1"/>
    </xf>
    <xf numFmtId="49" fontId="39" fillId="0" borderId="11" xfId="0" applyNumberFormat="1" applyFont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center" vertical="center" wrapText="1"/>
    </xf>
    <xf numFmtId="164" fontId="38" fillId="0" borderId="11" xfId="0" applyNumberFormat="1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vertical="center" wrapText="1"/>
    </xf>
    <xf numFmtId="49" fontId="39" fillId="0" borderId="27" xfId="0" applyNumberFormat="1" applyFont="1" applyBorder="1" applyAlignment="1">
      <alignment horizontal="center" vertical="center" wrapText="1"/>
    </xf>
    <xf numFmtId="0" fontId="38" fillId="2" borderId="9" xfId="0" applyFont="1" applyFill="1" applyBorder="1" applyAlignment="1">
      <alignment horizontal="center" vertical="center" wrapText="1"/>
    </xf>
    <xf numFmtId="0" fontId="38" fillId="2" borderId="13" xfId="0" applyFont="1" applyFill="1" applyBorder="1" applyAlignment="1">
      <alignment horizontal="center" vertical="center" wrapText="1"/>
    </xf>
    <xf numFmtId="166" fontId="37" fillId="0" borderId="17" xfId="0" applyNumberFormat="1" applyFont="1" applyFill="1" applyBorder="1" applyAlignment="1">
      <alignment horizontal="center" vertical="center" wrapText="1"/>
    </xf>
    <xf numFmtId="49" fontId="39" fillId="0" borderId="16" xfId="0" applyNumberFormat="1" applyFont="1" applyBorder="1" applyAlignment="1">
      <alignment horizontal="center" vertical="center" wrapText="1"/>
    </xf>
    <xf numFmtId="49" fontId="39" fillId="0" borderId="32" xfId="0" applyNumberFormat="1" applyFont="1" applyBorder="1" applyAlignment="1">
      <alignment horizontal="center" vertical="center" wrapText="1"/>
    </xf>
    <xf numFmtId="49" fontId="39" fillId="0" borderId="36" xfId="0" applyNumberFormat="1" applyFont="1" applyBorder="1" applyAlignment="1">
      <alignment horizontal="center" vertical="center" wrapText="1"/>
    </xf>
    <xf numFmtId="0" fontId="38" fillId="2" borderId="34" xfId="0" applyFont="1" applyFill="1" applyBorder="1" applyAlignment="1">
      <alignment horizontal="center" vertical="center" wrapText="1"/>
    </xf>
    <xf numFmtId="0" fontId="38" fillId="2" borderId="8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left" vertical="center" wrapText="1"/>
    </xf>
    <xf numFmtId="0" fontId="6" fillId="2" borderId="36" xfId="0" applyFont="1" applyFill="1" applyBorder="1" applyAlignment="1">
      <alignment horizontal="left" vertical="center" wrapText="1"/>
    </xf>
    <xf numFmtId="0" fontId="6" fillId="2" borderId="51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164" fontId="11" fillId="0" borderId="19" xfId="0" applyNumberFormat="1" applyFont="1" applyFill="1" applyBorder="1" applyAlignment="1">
      <alignment horizontal="center" vertical="center" wrapText="1"/>
    </xf>
    <xf numFmtId="164" fontId="6" fillId="0" borderId="25" xfId="0" applyNumberFormat="1" applyFont="1" applyFill="1" applyBorder="1" applyAlignment="1">
      <alignment horizontal="center" vertical="center" wrapText="1"/>
    </xf>
    <xf numFmtId="164" fontId="11" fillId="0" borderId="26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19" xfId="0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center" vertical="center" wrapText="1"/>
    </xf>
    <xf numFmtId="164" fontId="11" fillId="0" borderId="18" xfId="0" applyNumberFormat="1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34" fillId="0" borderId="48" xfId="0" applyFont="1" applyFill="1" applyBorder="1" applyAlignment="1">
      <alignment horizontal="center" vertical="center" wrapText="1"/>
    </xf>
    <xf numFmtId="164" fontId="11" fillId="0" borderId="48" xfId="0" applyNumberFormat="1" applyFont="1" applyFill="1" applyBorder="1" applyAlignment="1">
      <alignment horizontal="center" vertical="center" wrapText="1"/>
    </xf>
    <xf numFmtId="44" fontId="29" fillId="0" borderId="23" xfId="3" applyFont="1" applyBorder="1" applyAlignment="1">
      <alignment horizontal="center" vertical="center" wrapText="1"/>
    </xf>
    <xf numFmtId="44" fontId="29" fillId="0" borderId="12" xfId="3" applyFont="1" applyBorder="1" applyAlignment="1">
      <alignment horizontal="center" vertical="center" wrapText="1"/>
    </xf>
    <xf numFmtId="44" fontId="29" fillId="0" borderId="34" xfId="3" applyFont="1" applyBorder="1" applyAlignment="1">
      <alignment horizontal="center" vertical="center" wrapText="1"/>
    </xf>
    <xf numFmtId="44" fontId="29" fillId="0" borderId="7" xfId="3" applyFont="1" applyBorder="1" applyAlignment="1">
      <alignment horizontal="center" vertical="center" wrapText="1"/>
    </xf>
    <xf numFmtId="44" fontId="29" fillId="0" borderId="13" xfId="3" applyFont="1" applyBorder="1" applyAlignment="1">
      <alignment horizontal="center" vertical="center" wrapText="1"/>
    </xf>
    <xf numFmtId="44" fontId="29" fillId="0" borderId="8" xfId="3" applyFont="1" applyBorder="1" applyAlignment="1">
      <alignment horizontal="center" vertical="center" wrapText="1"/>
    </xf>
    <xf numFmtId="44" fontId="29" fillId="0" borderId="9" xfId="3" applyFont="1" applyBorder="1" applyAlignment="1">
      <alignment horizontal="center" vertical="center" wrapText="1"/>
    </xf>
    <xf numFmtId="44" fontId="29" fillId="0" borderId="24" xfId="3" applyFont="1" applyBorder="1" applyAlignment="1">
      <alignment horizontal="center" vertical="center" wrapText="1"/>
    </xf>
    <xf numFmtId="44" fontId="29" fillId="0" borderId="25" xfId="3" applyFont="1" applyFill="1" applyBorder="1" applyAlignment="1">
      <alignment horizontal="center" vertical="center" wrapText="1"/>
    </xf>
    <xf numFmtId="44" fontId="29" fillId="0" borderId="48" xfId="3" applyFont="1" applyFill="1" applyBorder="1" applyAlignment="1">
      <alignment horizontal="center" vertical="center" wrapText="1"/>
    </xf>
    <xf numFmtId="44" fontId="29" fillId="0" borderId="23" xfId="3" applyFont="1" applyFill="1" applyBorder="1" applyAlignment="1">
      <alignment horizontal="center" vertical="center" wrapText="1"/>
    </xf>
    <xf numFmtId="44" fontId="29" fillId="0" borderId="20" xfId="3" applyFont="1" applyFill="1" applyBorder="1" applyAlignment="1">
      <alignment horizontal="center" vertical="center" wrapText="1"/>
    </xf>
    <xf numFmtId="44" fontId="29" fillId="0" borderId="21" xfId="3" applyFont="1" applyFill="1" applyBorder="1" applyAlignment="1">
      <alignment horizontal="center" vertical="center" wrapText="1"/>
    </xf>
    <xf numFmtId="44" fontId="29" fillId="0" borderId="11" xfId="3" applyFont="1" applyFill="1" applyBorder="1" applyAlignment="1">
      <alignment horizontal="center" vertical="center" wrapText="1"/>
    </xf>
    <xf numFmtId="44" fontId="29" fillId="0" borderId="12" xfId="3" applyFont="1" applyFill="1" applyBorder="1" applyAlignment="1">
      <alignment horizontal="center" vertical="center" wrapText="1"/>
    </xf>
    <xf numFmtId="44" fontId="29" fillId="0" borderId="17" xfId="3" applyFont="1" applyFill="1" applyBorder="1" applyAlignment="1">
      <alignment horizontal="center" vertical="center" wrapText="1"/>
    </xf>
    <xf numFmtId="44" fontId="29" fillId="0" borderId="1" xfId="3" applyFont="1" applyBorder="1" applyAlignment="1">
      <alignment horizontal="center" vertical="center" wrapText="1"/>
    </xf>
    <xf numFmtId="44" fontId="29" fillId="0" borderId="20" xfId="3" applyFont="1" applyBorder="1" applyAlignment="1">
      <alignment horizontal="center" vertical="center" wrapText="1"/>
    </xf>
    <xf numFmtId="44" fontId="29" fillId="0" borderId="21" xfId="3" applyFont="1" applyBorder="1" applyAlignment="1">
      <alignment horizontal="center" vertical="center" wrapText="1"/>
    </xf>
    <xf numFmtId="44" fontId="29" fillId="0" borderId="15" xfId="3" applyFont="1" applyFill="1" applyBorder="1" applyAlignment="1">
      <alignment horizontal="center" vertical="center" wrapText="1"/>
    </xf>
    <xf numFmtId="44" fontId="29" fillId="0" borderId="11" xfId="3" applyFont="1" applyBorder="1" applyAlignment="1">
      <alignment horizontal="center" vertical="center" wrapText="1"/>
    </xf>
    <xf numFmtId="44" fontId="37" fillId="0" borderId="23" xfId="3" applyFont="1" applyFill="1" applyBorder="1" applyAlignment="1">
      <alignment horizontal="center" vertical="center" wrapText="1"/>
    </xf>
    <xf numFmtId="44" fontId="37" fillId="0" borderId="21" xfId="3" applyFont="1" applyFill="1" applyBorder="1" applyAlignment="1">
      <alignment horizontal="center" vertical="center" wrapText="1"/>
    </xf>
    <xf numFmtId="44" fontId="37" fillId="0" borderId="15" xfId="3" applyFont="1" applyFill="1" applyBorder="1" applyAlignment="1">
      <alignment horizontal="center" vertical="center" wrapText="1"/>
    </xf>
    <xf numFmtId="44" fontId="29" fillId="0" borderId="16" xfId="3" applyFont="1" applyFill="1" applyBorder="1" applyAlignment="1">
      <alignment horizontal="center" vertical="center" wrapText="1"/>
    </xf>
    <xf numFmtId="44" fontId="29" fillId="0" borderId="17" xfId="3" applyFont="1" applyBorder="1" applyAlignment="1">
      <alignment horizontal="center" vertical="center" wrapText="1"/>
    </xf>
    <xf numFmtId="44" fontId="37" fillId="0" borderId="12" xfId="3" applyFont="1" applyBorder="1" applyAlignment="1">
      <alignment horizontal="center" vertical="center" wrapText="1"/>
    </xf>
    <xf numFmtId="44" fontId="29" fillId="0" borderId="32" xfId="3" applyFont="1" applyFill="1" applyBorder="1" applyAlignment="1">
      <alignment horizontal="center" vertical="center" wrapText="1"/>
    </xf>
    <xf numFmtId="44" fontId="37" fillId="0" borderId="23" xfId="3" applyFont="1" applyBorder="1" applyAlignment="1">
      <alignment horizontal="center" vertical="center" wrapText="1"/>
    </xf>
    <xf numFmtId="44" fontId="37" fillId="0" borderId="20" xfId="3" applyFont="1" applyBorder="1" applyAlignment="1">
      <alignment horizontal="center" vertical="center" wrapText="1"/>
    </xf>
    <xf numFmtId="44" fontId="37" fillId="0" borderId="11" xfId="3" applyFont="1" applyBorder="1" applyAlignment="1">
      <alignment horizontal="center" vertical="center" wrapText="1"/>
    </xf>
    <xf numFmtId="44" fontId="37" fillId="0" borderId="21" xfId="3" applyFont="1" applyBorder="1" applyAlignment="1">
      <alignment horizontal="center" vertical="center" wrapText="1"/>
    </xf>
    <xf numFmtId="44" fontId="37" fillId="0" borderId="20" xfId="3" applyFont="1" applyFill="1" applyBorder="1" applyAlignment="1">
      <alignment horizontal="center" vertical="center" wrapText="1"/>
    </xf>
    <xf numFmtId="44" fontId="29" fillId="0" borderId="22" xfId="3" applyFont="1" applyBorder="1" applyAlignment="1">
      <alignment horizontal="center" vertical="center" wrapText="1"/>
    </xf>
    <xf numFmtId="44" fontId="29" fillId="0" borderId="1" xfId="3" applyFont="1" applyFill="1" applyBorder="1" applyAlignment="1">
      <alignment horizontal="center" vertical="center"/>
    </xf>
    <xf numFmtId="44" fontId="29" fillId="0" borderId="3" xfId="3" applyFont="1" applyFill="1" applyBorder="1" applyAlignment="1">
      <alignment horizontal="center" vertical="center"/>
    </xf>
    <xf numFmtId="44" fontId="29" fillId="0" borderId="1" xfId="3" applyFont="1" applyBorder="1" applyAlignment="1">
      <alignment horizontal="center" vertical="center"/>
    </xf>
    <xf numFmtId="44" fontId="29" fillId="0" borderId="22" xfId="3" applyFont="1" applyBorder="1" applyAlignment="1">
      <alignment horizontal="center" vertical="center"/>
    </xf>
    <xf numFmtId="44" fontId="29" fillId="0" borderId="28" xfId="3" applyFont="1" applyBorder="1" applyAlignment="1">
      <alignment horizontal="center" vertical="center"/>
    </xf>
    <xf numFmtId="44" fontId="29" fillId="0" borderId="4" xfId="3" applyFont="1" applyFill="1" applyBorder="1" applyAlignment="1">
      <alignment horizontal="center" vertical="center"/>
    </xf>
    <xf numFmtId="44" fontId="29" fillId="0" borderId="4" xfId="3" applyFont="1" applyBorder="1" applyAlignment="1">
      <alignment horizontal="center" vertical="center"/>
    </xf>
    <xf numFmtId="44" fontId="29" fillId="0" borderId="11" xfId="3" applyFont="1" applyFill="1" applyBorder="1" applyAlignment="1">
      <alignment horizontal="center" vertical="center"/>
    </xf>
    <xf numFmtId="44" fontId="29" fillId="0" borderId="22" xfId="3" applyFont="1" applyFill="1" applyBorder="1" applyAlignment="1">
      <alignment horizontal="center" vertical="center" wrapText="1"/>
    </xf>
    <xf numFmtId="44" fontId="29" fillId="0" borderId="22" xfId="3" applyFont="1" applyFill="1" applyBorder="1" applyAlignment="1">
      <alignment horizontal="center" vertical="center"/>
    </xf>
    <xf numFmtId="0" fontId="32" fillId="9" borderId="32" xfId="0" applyFont="1" applyFill="1" applyBorder="1" applyAlignment="1">
      <alignment horizontal="left" vertical="center" wrapText="1"/>
    </xf>
    <xf numFmtId="0" fontId="32" fillId="9" borderId="16" xfId="0" applyFont="1" applyFill="1" applyBorder="1" applyAlignment="1">
      <alignment horizontal="left" vertical="center" wrapText="1"/>
    </xf>
    <xf numFmtId="0" fontId="32" fillId="9" borderId="51" xfId="0" applyFont="1" applyFill="1" applyBorder="1" applyAlignment="1">
      <alignment horizontal="left" vertical="center" wrapText="1"/>
    </xf>
    <xf numFmtId="165" fontId="29" fillId="0" borderId="34" xfId="0" applyNumberFormat="1" applyFont="1" applyFill="1" applyBorder="1" applyAlignment="1">
      <alignment horizontal="center" vertical="center"/>
    </xf>
    <xf numFmtId="165" fontId="29" fillId="0" borderId="7" xfId="0" applyNumberFormat="1" applyFont="1" applyFill="1" applyBorder="1" applyAlignment="1">
      <alignment horizontal="center" vertical="center"/>
    </xf>
    <xf numFmtId="165" fontId="29" fillId="0" borderId="9" xfId="0" applyNumberFormat="1" applyFont="1" applyFill="1" applyBorder="1" applyAlignment="1">
      <alignment horizontal="center" vertical="center"/>
    </xf>
    <xf numFmtId="44" fontId="32" fillId="9" borderId="23" xfId="3" applyFont="1" applyFill="1" applyBorder="1" applyAlignment="1">
      <alignment horizontal="center" vertical="center" wrapText="1"/>
    </xf>
    <xf numFmtId="44" fontId="32" fillId="9" borderId="34" xfId="3" applyFont="1" applyFill="1" applyBorder="1" applyAlignment="1">
      <alignment horizontal="center" vertical="center" wrapText="1"/>
    </xf>
    <xf numFmtId="44" fontId="32" fillId="9" borderId="20" xfId="3" applyFont="1" applyFill="1" applyBorder="1" applyAlignment="1">
      <alignment horizontal="center" vertical="center" wrapText="1"/>
    </xf>
    <xf numFmtId="44" fontId="32" fillId="9" borderId="7" xfId="3" applyFont="1" applyFill="1" applyBorder="1" applyAlignment="1">
      <alignment horizontal="center" vertical="center" wrapText="1"/>
    </xf>
    <xf numFmtId="44" fontId="32" fillId="9" borderId="47" xfId="3" applyFont="1" applyFill="1" applyBorder="1" applyAlignment="1">
      <alignment horizontal="center" vertical="center" wrapText="1"/>
    </xf>
    <xf numFmtId="44" fontId="32" fillId="9" borderId="13" xfId="3" applyFont="1" applyFill="1" applyBorder="1" applyAlignment="1">
      <alignment horizontal="center" vertical="center" wrapText="1"/>
    </xf>
    <xf numFmtId="0" fontId="32" fillId="9" borderId="23" xfId="0" applyFont="1" applyFill="1" applyBorder="1" applyAlignment="1">
      <alignment horizontal="center" vertical="center" wrapText="1"/>
    </xf>
    <xf numFmtId="0" fontId="32" fillId="9" borderId="25" xfId="0" applyFont="1" applyFill="1" applyBorder="1" applyAlignment="1">
      <alignment horizontal="center" vertical="center" wrapText="1"/>
    </xf>
    <xf numFmtId="164" fontId="46" fillId="9" borderId="25" xfId="0" applyNumberFormat="1" applyFont="1" applyFill="1" applyBorder="1" applyAlignment="1">
      <alignment horizontal="center" vertical="center" wrapText="1"/>
    </xf>
    <xf numFmtId="0" fontId="32" fillId="9" borderId="20" xfId="0" applyFont="1" applyFill="1" applyBorder="1" applyAlignment="1">
      <alignment horizontal="center" vertical="center" wrapText="1"/>
    </xf>
    <xf numFmtId="0" fontId="32" fillId="9" borderId="19" xfId="0" applyFont="1" applyFill="1" applyBorder="1" applyAlignment="1">
      <alignment horizontal="center" vertical="center" wrapText="1"/>
    </xf>
    <xf numFmtId="164" fontId="46" fillId="9" borderId="19" xfId="0" applyNumberFormat="1" applyFont="1" applyFill="1" applyBorder="1" applyAlignment="1">
      <alignment horizontal="center" vertical="center" wrapText="1"/>
    </xf>
    <xf numFmtId="0" fontId="32" fillId="9" borderId="47" xfId="0" applyFont="1" applyFill="1" applyBorder="1" applyAlignment="1">
      <alignment horizontal="center" vertical="center" wrapText="1"/>
    </xf>
    <xf numFmtId="0" fontId="32" fillId="9" borderId="56" xfId="0" applyFont="1" applyFill="1" applyBorder="1" applyAlignment="1">
      <alignment horizontal="center" vertical="center" wrapText="1"/>
    </xf>
    <xf numFmtId="164" fontId="46" fillId="9" borderId="56" xfId="0" applyNumberFormat="1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164" fontId="10" fillId="2" borderId="22" xfId="0" applyNumberFormat="1" applyFont="1" applyFill="1" applyBorder="1" applyAlignment="1">
      <alignment horizontal="center" vertical="center" wrapText="1"/>
    </xf>
    <xf numFmtId="165" fontId="29" fillId="0" borderId="14" xfId="0" applyNumberFormat="1" applyFont="1" applyBorder="1" applyAlignment="1">
      <alignment horizontal="center" vertical="center" wrapText="1"/>
    </xf>
    <xf numFmtId="165" fontId="37" fillId="0" borderId="0" xfId="0" applyNumberFormat="1" applyFont="1" applyAlignment="1">
      <alignment horizontal="center" vertical="center"/>
    </xf>
    <xf numFmtId="165" fontId="29" fillId="0" borderId="0" xfId="0" applyNumberFormat="1" applyFont="1" applyFill="1" applyBorder="1" applyAlignment="1">
      <alignment horizontal="center" vertical="center"/>
    </xf>
    <xf numFmtId="165" fontId="37" fillId="0" borderId="0" xfId="0" applyNumberFormat="1" applyFont="1" applyBorder="1" applyAlignment="1">
      <alignment horizontal="center" vertical="center"/>
    </xf>
    <xf numFmtId="165" fontId="37" fillId="0" borderId="11" xfId="0" applyNumberFormat="1" applyFont="1" applyBorder="1" applyAlignment="1">
      <alignment horizontal="center" vertical="center"/>
    </xf>
    <xf numFmtId="49" fontId="29" fillId="6" borderId="44" xfId="0" applyNumberFormat="1" applyFont="1" applyFill="1" applyBorder="1" applyAlignment="1">
      <alignment horizontal="center" vertical="center" wrapText="1"/>
    </xf>
    <xf numFmtId="49" fontId="10" fillId="6" borderId="35" xfId="0" applyNumberFormat="1" applyFont="1" applyFill="1" applyBorder="1" applyAlignment="1">
      <alignment horizontal="center" vertical="center" wrapText="1"/>
    </xf>
    <xf numFmtId="0" fontId="34" fillId="6" borderId="23" xfId="0" applyFont="1" applyFill="1" applyBorder="1" applyAlignment="1">
      <alignment vertical="center" wrapText="1"/>
    </xf>
    <xf numFmtId="0" fontId="34" fillId="6" borderId="23" xfId="0" applyFont="1" applyFill="1" applyBorder="1" applyAlignment="1">
      <alignment horizontal="center" vertical="center" wrapText="1"/>
    </xf>
    <xf numFmtId="164" fontId="34" fillId="6" borderId="23" xfId="0" applyNumberFormat="1" applyFont="1" applyFill="1" applyBorder="1" applyAlignment="1">
      <alignment horizontal="center" vertical="center" wrapText="1"/>
    </xf>
    <xf numFmtId="44" fontId="29" fillId="6" borderId="23" xfId="3" applyFont="1" applyFill="1" applyBorder="1" applyAlignment="1">
      <alignment horizontal="center" vertical="center" wrapText="1"/>
    </xf>
    <xf numFmtId="44" fontId="29" fillId="6" borderId="34" xfId="3" applyFont="1" applyFill="1" applyBorder="1" applyAlignment="1">
      <alignment horizontal="center" vertical="center" wrapText="1"/>
    </xf>
    <xf numFmtId="49" fontId="29" fillId="6" borderId="45" xfId="0" applyNumberFormat="1" applyFont="1" applyFill="1" applyBorder="1" applyAlignment="1">
      <alignment horizontal="center" vertical="center" wrapText="1"/>
    </xf>
    <xf numFmtId="49" fontId="10" fillId="6" borderId="42" xfId="0" applyNumberFormat="1" applyFont="1" applyFill="1" applyBorder="1" applyAlignment="1">
      <alignment horizontal="center" vertical="center" wrapText="1"/>
    </xf>
    <xf numFmtId="0" fontId="34" fillId="6" borderId="20" xfId="0" applyFont="1" applyFill="1" applyBorder="1" applyAlignment="1">
      <alignment vertical="center" wrapText="1"/>
    </xf>
    <xf numFmtId="0" fontId="34" fillId="6" borderId="20" xfId="0" applyFont="1" applyFill="1" applyBorder="1" applyAlignment="1">
      <alignment horizontal="center" vertical="center" wrapText="1"/>
    </xf>
    <xf numFmtId="164" fontId="34" fillId="6" borderId="20" xfId="0" applyNumberFormat="1" applyFont="1" applyFill="1" applyBorder="1" applyAlignment="1">
      <alignment horizontal="center" vertical="center" wrapText="1"/>
    </xf>
    <xf numFmtId="166" fontId="29" fillId="6" borderId="20" xfId="0" applyNumberFormat="1" applyFont="1" applyFill="1" applyBorder="1" applyAlignment="1">
      <alignment horizontal="center" vertical="center" wrapText="1"/>
    </xf>
    <xf numFmtId="44" fontId="29" fillId="6" borderId="9" xfId="3" applyFont="1" applyFill="1" applyBorder="1" applyAlignment="1">
      <alignment horizontal="center" vertical="center" wrapText="1"/>
    </xf>
    <xf numFmtId="44" fontId="29" fillId="6" borderId="20" xfId="3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vertical="center" wrapText="1"/>
    </xf>
    <xf numFmtId="0" fontId="11" fillId="0" borderId="20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49" fontId="30" fillId="0" borderId="53" xfId="0" applyNumberFormat="1" applyFont="1" applyFill="1" applyBorder="1" applyAlignment="1">
      <alignment horizontal="center" vertical="center"/>
    </xf>
    <xf numFmtId="44" fontId="4" fillId="0" borderId="57" xfId="0" applyNumberFormat="1" applyFont="1" applyFill="1" applyBorder="1" applyAlignment="1">
      <alignment horizontal="right" vertical="center"/>
    </xf>
    <xf numFmtId="0" fontId="6" fillId="4" borderId="21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44" fontId="29" fillId="0" borderId="10" xfId="3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40" fillId="0" borderId="31" xfId="2" applyFont="1" applyFill="1" applyBorder="1" applyAlignment="1" applyProtection="1">
      <alignment horizontal="center" vertical="center"/>
      <protection locked="0"/>
    </xf>
    <xf numFmtId="0" fontId="28" fillId="0" borderId="31" xfId="0" applyFont="1" applyFill="1" applyBorder="1" applyAlignment="1">
      <alignment horizontal="center" vertical="center"/>
    </xf>
    <xf numFmtId="0" fontId="0" fillId="0" borderId="58" xfId="0" applyNumberFormat="1" applyFont="1" applyFill="1" applyBorder="1" applyAlignment="1">
      <alignment horizontal="center" vertical="center"/>
    </xf>
    <xf numFmtId="44" fontId="4" fillId="0" borderId="50" xfId="0" applyNumberFormat="1" applyFont="1" applyFill="1" applyBorder="1" applyAlignment="1">
      <alignment horizontal="center" vertical="center"/>
    </xf>
    <xf numFmtId="0" fontId="41" fillId="0" borderId="22" xfId="0" applyFont="1" applyFill="1" applyBorder="1" applyAlignment="1">
      <alignment horizontal="left" vertical="center" wrapText="1"/>
    </xf>
    <xf numFmtId="0" fontId="41" fillId="0" borderId="1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35" fillId="0" borderId="0" xfId="1" applyFont="1" applyFill="1" applyBorder="1" applyAlignment="1">
      <alignment horizontal="center"/>
    </xf>
    <xf numFmtId="49" fontId="7" fillId="0" borderId="22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27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49" fontId="3" fillId="3" borderId="4" xfId="0" applyNumberFormat="1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left" vertical="center" wrapText="1"/>
    </xf>
    <xf numFmtId="49" fontId="3" fillId="3" borderId="48" xfId="0" applyNumberFormat="1" applyFont="1" applyFill="1" applyBorder="1" applyAlignment="1">
      <alignment horizontal="left" vertical="center" wrapText="1"/>
    </xf>
    <xf numFmtId="49" fontId="3" fillId="3" borderId="24" xfId="0" applyNumberFormat="1" applyFont="1" applyFill="1" applyBorder="1" applyAlignment="1">
      <alignment horizontal="left" vertical="center" wrapText="1"/>
    </xf>
    <xf numFmtId="49" fontId="16" fillId="3" borderId="4" xfId="0" applyNumberFormat="1" applyFont="1" applyFill="1" applyBorder="1" applyAlignment="1">
      <alignment horizontal="left" vertical="center" wrapText="1"/>
    </xf>
    <xf numFmtId="49" fontId="16" fillId="3" borderId="2" xfId="0" applyNumberFormat="1" applyFont="1" applyFill="1" applyBorder="1" applyAlignment="1">
      <alignment horizontal="left" vertical="center" wrapText="1"/>
    </xf>
    <xf numFmtId="49" fontId="16" fillId="3" borderId="3" xfId="0" applyNumberFormat="1" applyFont="1" applyFill="1" applyBorder="1" applyAlignment="1">
      <alignment horizontal="left" vertical="center" wrapText="1"/>
    </xf>
    <xf numFmtId="0" fontId="8" fillId="0" borderId="48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16" fillId="3" borderId="3" xfId="0" applyFont="1" applyFill="1" applyBorder="1" applyAlignment="1">
      <alignment horizontal="left" vertical="center" wrapText="1"/>
    </xf>
    <xf numFmtId="0" fontId="48" fillId="3" borderId="4" xfId="0" applyFont="1" applyFill="1" applyBorder="1" applyAlignment="1">
      <alignment horizontal="left" vertical="center" wrapText="1"/>
    </xf>
    <xf numFmtId="0" fontId="48" fillId="3" borderId="2" xfId="0" applyFont="1" applyFill="1" applyBorder="1" applyAlignment="1">
      <alignment horizontal="left" vertical="center" wrapText="1"/>
    </xf>
    <xf numFmtId="0" fontId="48" fillId="3" borderId="3" xfId="0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49" fontId="0" fillId="0" borderId="42" xfId="0" applyNumberFormat="1" applyFill="1" applyBorder="1" applyAlignment="1">
      <alignment horizontal="left" vertical="center" wrapText="1"/>
    </xf>
    <xf numFmtId="49" fontId="0" fillId="0" borderId="9" xfId="0" applyNumberForma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2" fillId="8" borderId="4" xfId="2" applyFont="1" applyFill="1" applyBorder="1" applyAlignment="1" applyProtection="1">
      <alignment horizontal="center" vertical="center"/>
      <protection locked="0"/>
    </xf>
    <xf numFmtId="0" fontId="12" fillId="8" borderId="2" xfId="2" applyFont="1" applyFill="1" applyBorder="1" applyAlignment="1" applyProtection="1">
      <alignment horizontal="center" vertical="center"/>
      <protection locked="0"/>
    </xf>
    <xf numFmtId="0" fontId="12" fillId="8" borderId="3" xfId="2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49" fontId="42" fillId="0" borderId="0" xfId="0" applyNumberFormat="1" applyFont="1" applyFill="1" applyBorder="1" applyAlignment="1">
      <alignment horizontal="center" vertical="center"/>
    </xf>
    <xf numFmtId="0" fontId="47" fillId="3" borderId="4" xfId="0" applyFont="1" applyFill="1" applyBorder="1" applyAlignment="1">
      <alignment horizontal="left" vertical="center" wrapText="1"/>
    </xf>
    <xf numFmtId="0" fontId="47" fillId="3" borderId="2" xfId="0" applyFont="1" applyFill="1" applyBorder="1" applyAlignment="1">
      <alignment horizontal="left" vertical="center" wrapText="1"/>
    </xf>
    <xf numFmtId="0" fontId="47" fillId="3" borderId="3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49" fontId="14" fillId="0" borderId="39" xfId="0" applyNumberFormat="1" applyFont="1" applyFill="1" applyBorder="1" applyAlignment="1">
      <alignment horizontal="left" vertical="center" wrapText="1"/>
    </xf>
    <xf numFmtId="49" fontId="14" fillId="0" borderId="8" xfId="0" applyNumberFormat="1" applyFont="1" applyFill="1" applyBorder="1" applyAlignment="1">
      <alignment horizontal="left" vertical="center" wrapText="1"/>
    </xf>
    <xf numFmtId="0" fontId="14" fillId="0" borderId="35" xfId="0" applyFont="1" applyFill="1" applyBorder="1" applyAlignment="1">
      <alignment horizontal="left" vertical="center" wrapText="1"/>
    </xf>
    <xf numFmtId="0" fontId="14" fillId="0" borderId="34" xfId="0" applyFont="1" applyFill="1" applyBorder="1" applyAlignment="1">
      <alignment horizontal="left" vertical="center" wrapText="1"/>
    </xf>
    <xf numFmtId="0" fontId="14" fillId="0" borderId="42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49" fontId="14" fillId="0" borderId="42" xfId="0" applyNumberFormat="1" applyFont="1" applyFill="1" applyBorder="1" applyAlignment="1">
      <alignment horizontal="left" vertical="center" wrapText="1"/>
    </xf>
    <xf numFmtId="49" fontId="14" fillId="0" borderId="9" xfId="0" applyNumberFormat="1" applyFont="1" applyFill="1" applyBorder="1" applyAlignment="1">
      <alignment horizontal="left" vertical="center" wrapText="1"/>
    </xf>
    <xf numFmtId="0" fontId="14" fillId="0" borderId="50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16" fillId="3" borderId="10" xfId="0" applyFont="1" applyFill="1" applyBorder="1" applyAlignment="1">
      <alignment horizontal="left" vertical="center" wrapText="1"/>
    </xf>
    <xf numFmtId="0" fontId="16" fillId="3" borderId="48" xfId="0" applyFont="1" applyFill="1" applyBorder="1" applyAlignment="1">
      <alignment horizontal="left" vertical="center" wrapText="1"/>
    </xf>
    <xf numFmtId="0" fontId="16" fillId="3" borderId="24" xfId="0" applyFont="1" applyFill="1" applyBorder="1" applyAlignment="1">
      <alignment horizontal="left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center" vertical="center" wrapText="1"/>
    </xf>
    <xf numFmtId="49" fontId="47" fillId="3" borderId="4" xfId="0" applyNumberFormat="1" applyFont="1" applyFill="1" applyBorder="1" applyAlignment="1">
      <alignment horizontal="left" vertical="center" wrapText="1"/>
    </xf>
    <xf numFmtId="49" fontId="47" fillId="3" borderId="2" xfId="0" applyNumberFormat="1" applyFont="1" applyFill="1" applyBorder="1" applyAlignment="1">
      <alignment horizontal="left" vertical="center" wrapText="1"/>
    </xf>
    <xf numFmtId="49" fontId="47" fillId="3" borderId="3" xfId="0" applyNumberFormat="1" applyFont="1" applyFill="1" applyBorder="1" applyAlignment="1">
      <alignment horizontal="left" vertical="center" wrapText="1"/>
    </xf>
    <xf numFmtId="49" fontId="14" fillId="0" borderId="35" xfId="0" applyNumberFormat="1" applyFont="1" applyFill="1" applyBorder="1" applyAlignment="1">
      <alignment horizontal="left" vertical="center" wrapText="1"/>
    </xf>
    <xf numFmtId="49" fontId="14" fillId="0" borderId="34" xfId="0" applyNumberFormat="1" applyFont="1" applyFill="1" applyBorder="1" applyAlignment="1">
      <alignment horizontal="left" vertical="center" wrapText="1"/>
    </xf>
    <xf numFmtId="49" fontId="0" fillId="0" borderId="39" xfId="0" applyNumberFormat="1" applyFill="1" applyBorder="1" applyAlignment="1">
      <alignment horizontal="left" vertical="center" wrapText="1"/>
    </xf>
    <xf numFmtId="49" fontId="0" fillId="0" borderId="8" xfId="0" applyNumberFormat="1" applyFill="1" applyBorder="1" applyAlignment="1">
      <alignment horizontal="left" vertical="center" wrapText="1"/>
    </xf>
    <xf numFmtId="0" fontId="14" fillId="0" borderId="39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</cellXfs>
  <cellStyles count="4">
    <cellStyle name="Standard 2" xfId="2"/>
    <cellStyle name="Денежный" xfId="3" builtinId="4"/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CCFFFF"/>
      <color rgb="FF66FF66"/>
      <color rgb="FF66FFFF"/>
      <color rgb="FF009900"/>
      <color rgb="FF0066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0</xdr:row>
      <xdr:rowOff>0</xdr:rowOff>
    </xdr:from>
    <xdr:to>
      <xdr:col>9</xdr:col>
      <xdr:colOff>0</xdr:colOff>
      <xdr:row>3</xdr:row>
      <xdr:rowOff>19050</xdr:rowOff>
    </xdr:to>
    <xdr:pic>
      <xdr:nvPicPr>
        <xdr:cNvPr id="3" name="Рисунок 2" descr="_2_0DA639980DA637580054F5F3C1257F4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0"/>
          <a:ext cx="15811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O618"/>
  <sheetViews>
    <sheetView tabSelected="1" showWhiteSpace="0" topLeftCell="A18" zoomScaleNormal="100" zoomScaleSheetLayoutView="70" workbookViewId="0">
      <selection activeCell="L16" sqref="L16"/>
    </sheetView>
  </sheetViews>
  <sheetFormatPr defaultRowHeight="15" x14ac:dyDescent="0.25"/>
  <cols>
    <col min="1" max="1" width="8.7109375" customWidth="1"/>
    <col min="2" max="2" width="15.5703125" customWidth="1"/>
    <col min="3" max="3" width="40.42578125" customWidth="1"/>
    <col min="4" max="4" width="8.85546875" customWidth="1"/>
    <col min="5" max="5" width="10.7109375" bestFit="1" customWidth="1"/>
    <col min="6" max="6" width="8.7109375" customWidth="1"/>
    <col min="7" max="7" width="11" bestFit="1" customWidth="1"/>
    <col min="8" max="8" width="11.140625" style="255" customWidth="1"/>
    <col min="9" max="9" width="14" style="415" customWidth="1"/>
    <col min="10" max="162" width="9.140625" style="4"/>
  </cols>
  <sheetData>
    <row r="1" spans="1:162" ht="18" customHeight="1" x14ac:dyDescent="0.25">
      <c r="A1" s="446" t="s">
        <v>0</v>
      </c>
      <c r="B1" s="446"/>
      <c r="C1" s="446"/>
      <c r="D1" s="446"/>
      <c r="E1" s="446"/>
      <c r="F1" s="446"/>
      <c r="G1" s="446"/>
      <c r="H1" s="225"/>
      <c r="I1" s="412"/>
    </row>
    <row r="2" spans="1:162" ht="30" customHeight="1" x14ac:dyDescent="0.25">
      <c r="A2" s="447" t="s">
        <v>274</v>
      </c>
      <c r="B2" s="448"/>
      <c r="C2" s="448"/>
      <c r="D2" s="448"/>
      <c r="E2" s="448"/>
      <c r="F2" s="448"/>
      <c r="G2" s="448"/>
      <c r="H2" s="225"/>
      <c r="I2" s="412"/>
    </row>
    <row r="3" spans="1:162" x14ac:dyDescent="0.25">
      <c r="A3" s="458" t="s">
        <v>275</v>
      </c>
      <c r="B3" s="458"/>
      <c r="C3" s="458"/>
      <c r="D3" s="458"/>
      <c r="E3" s="458"/>
      <c r="F3" s="458"/>
      <c r="G3" s="458"/>
      <c r="H3" s="226"/>
      <c r="I3" s="227"/>
    </row>
    <row r="4" spans="1:162" ht="22.5" customHeight="1" x14ac:dyDescent="0.35">
      <c r="A4" s="449" t="s">
        <v>197</v>
      </c>
      <c r="B4" s="449"/>
      <c r="C4" s="449"/>
      <c r="D4" s="449"/>
      <c r="E4" s="449"/>
      <c r="F4" s="449"/>
      <c r="G4" s="449"/>
      <c r="H4" s="228"/>
      <c r="I4" s="412"/>
    </row>
    <row r="5" spans="1:162" x14ac:dyDescent="0.25">
      <c r="A5" s="459" t="s">
        <v>254</v>
      </c>
      <c r="B5" s="459"/>
      <c r="C5" s="459"/>
      <c r="D5" s="459"/>
      <c r="E5" s="459"/>
      <c r="F5" s="459"/>
      <c r="G5" s="459"/>
      <c r="H5" s="229"/>
      <c r="I5" s="227"/>
    </row>
    <row r="6" spans="1:162" ht="6" customHeight="1" x14ac:dyDescent="0.25">
      <c r="A6" s="7"/>
      <c r="B6" s="7"/>
      <c r="C6" s="7"/>
      <c r="D6" s="8"/>
      <c r="E6" s="8"/>
      <c r="F6" s="8"/>
      <c r="G6" s="9"/>
      <c r="H6" s="229"/>
      <c r="I6" s="227"/>
    </row>
    <row r="7" spans="1:162" ht="17.25" customHeight="1" thickBot="1" x14ac:dyDescent="0.45">
      <c r="A7" s="470" t="s">
        <v>39</v>
      </c>
      <c r="B7" s="470"/>
      <c r="C7" s="470"/>
      <c r="D7" s="470"/>
      <c r="E7" s="470"/>
      <c r="F7" s="470"/>
      <c r="G7" s="470"/>
      <c r="H7" s="230"/>
      <c r="I7" s="413"/>
    </row>
    <row r="8" spans="1:162" s="15" customFormat="1" ht="18" customHeight="1" thickBot="1" x14ac:dyDescent="0.3">
      <c r="A8" s="460" t="s">
        <v>149</v>
      </c>
      <c r="B8" s="461"/>
      <c r="C8" s="461"/>
      <c r="D8" s="461"/>
      <c r="E8" s="461"/>
      <c r="F8" s="461"/>
      <c r="G8" s="461"/>
      <c r="H8" s="461"/>
      <c r="I8" s="462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</row>
    <row r="9" spans="1:162" ht="26.25" customHeight="1" thickBot="1" x14ac:dyDescent="0.3">
      <c r="A9" s="10" t="s">
        <v>14</v>
      </c>
      <c r="B9" s="11" t="s">
        <v>1</v>
      </c>
      <c r="C9" s="12" t="s">
        <v>47</v>
      </c>
      <c r="D9" s="13" t="s">
        <v>48</v>
      </c>
      <c r="E9" s="283" t="s">
        <v>2</v>
      </c>
      <c r="F9" s="274" t="s">
        <v>3</v>
      </c>
      <c r="G9" s="290" t="s">
        <v>53</v>
      </c>
      <c r="H9" s="289" t="s">
        <v>192</v>
      </c>
      <c r="I9" s="232" t="s">
        <v>225</v>
      </c>
    </row>
    <row r="10" spans="1:162" ht="26.25" customHeight="1" x14ac:dyDescent="0.25">
      <c r="A10" s="280" t="s">
        <v>4</v>
      </c>
      <c r="B10" s="281" t="s">
        <v>5</v>
      </c>
      <c r="C10" s="282" t="s">
        <v>9</v>
      </c>
      <c r="D10" s="211">
        <v>67</v>
      </c>
      <c r="E10" s="212">
        <v>34</v>
      </c>
      <c r="F10" s="284">
        <v>4692</v>
      </c>
      <c r="G10" s="213">
        <v>13.802</v>
      </c>
      <c r="H10" s="352">
        <f>I10*D10</f>
        <v>1605.99</v>
      </c>
      <c r="I10" s="344">
        <v>23.97</v>
      </c>
    </row>
    <row r="11" spans="1:162" s="1" customFormat="1" ht="22.5" customHeight="1" thickBot="1" x14ac:dyDescent="0.3">
      <c r="A11" s="269" t="s">
        <v>4</v>
      </c>
      <c r="B11" s="275" t="s">
        <v>5</v>
      </c>
      <c r="C11" s="276" t="s">
        <v>199</v>
      </c>
      <c r="D11" s="277">
        <v>67</v>
      </c>
      <c r="E11" s="278">
        <v>34</v>
      </c>
      <c r="F11" s="285">
        <v>4692</v>
      </c>
      <c r="G11" s="279">
        <v>13.802</v>
      </c>
      <c r="H11" s="353">
        <f>I11*D11</f>
        <v>1653.56</v>
      </c>
      <c r="I11" s="345">
        <v>24.68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</row>
    <row r="12" spans="1:162" s="115" customFormat="1" ht="13.5" customHeight="1" x14ac:dyDescent="0.2">
      <c r="A12" s="450" t="s">
        <v>6</v>
      </c>
      <c r="B12" s="450" t="s">
        <v>7</v>
      </c>
      <c r="C12" s="388" t="s">
        <v>222</v>
      </c>
      <c r="D12" s="400">
        <v>50</v>
      </c>
      <c r="E12" s="401">
        <v>24</v>
      </c>
      <c r="F12" s="400">
        <v>2208</v>
      </c>
      <c r="G12" s="402">
        <v>19.850000000000001</v>
      </c>
      <c r="H12" s="394">
        <f t="shared" ref="H12:H14" si="0">ROUND(I12*D12,2)</f>
        <v>1410</v>
      </c>
      <c r="I12" s="395">
        <v>28.2</v>
      </c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</row>
    <row r="13" spans="1:162" s="115" customFormat="1" ht="13.5" customHeight="1" x14ac:dyDescent="0.2">
      <c r="A13" s="451"/>
      <c r="B13" s="451"/>
      <c r="C13" s="389" t="s">
        <v>223</v>
      </c>
      <c r="D13" s="403">
        <v>50</v>
      </c>
      <c r="E13" s="404">
        <v>24</v>
      </c>
      <c r="F13" s="403">
        <v>2208</v>
      </c>
      <c r="G13" s="405">
        <v>19.850000000000001</v>
      </c>
      <c r="H13" s="396">
        <f t="shared" si="0"/>
        <v>1410</v>
      </c>
      <c r="I13" s="397">
        <v>28.2</v>
      </c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E13" s="114"/>
      <c r="DF13" s="114"/>
      <c r="DG13" s="114"/>
      <c r="DH13" s="114"/>
      <c r="DI13" s="114"/>
      <c r="DJ13" s="114"/>
      <c r="DK13" s="114"/>
      <c r="DL13" s="114"/>
      <c r="DM13" s="114"/>
      <c r="DN13" s="114"/>
      <c r="DO13" s="114"/>
      <c r="DP13" s="114"/>
      <c r="DQ13" s="114"/>
      <c r="DR13" s="114"/>
      <c r="DS13" s="114"/>
      <c r="DT13" s="114"/>
      <c r="DU13" s="114"/>
      <c r="DV13" s="114"/>
      <c r="DW13" s="114"/>
      <c r="DX13" s="114"/>
      <c r="DY13" s="114"/>
      <c r="DZ13" s="114"/>
      <c r="EA13" s="114"/>
      <c r="EB13" s="114"/>
      <c r="EC13" s="114"/>
      <c r="ED13" s="114"/>
      <c r="EE13" s="114"/>
      <c r="EF13" s="114"/>
      <c r="EG13" s="114"/>
      <c r="EH13" s="114"/>
      <c r="EI13" s="114"/>
      <c r="EJ13" s="114"/>
      <c r="EK13" s="114"/>
      <c r="EL13" s="114"/>
      <c r="EM13" s="114"/>
      <c r="EN13" s="114"/>
      <c r="EO13" s="114"/>
      <c r="EP13" s="114"/>
      <c r="EQ13" s="114"/>
      <c r="ER13" s="114"/>
      <c r="ES13" s="114"/>
      <c r="ET13" s="114"/>
      <c r="EU13" s="114"/>
      <c r="EV13" s="114"/>
      <c r="EW13" s="114"/>
      <c r="EX13" s="114"/>
      <c r="EY13" s="114"/>
      <c r="EZ13" s="114"/>
      <c r="FA13" s="114"/>
      <c r="FB13" s="114"/>
      <c r="FC13" s="114"/>
      <c r="FD13" s="114"/>
      <c r="FE13" s="114"/>
      <c r="FF13" s="114"/>
    </row>
    <row r="14" spans="1:162" s="115" customFormat="1" ht="13.5" customHeight="1" thickBot="1" x14ac:dyDescent="0.25">
      <c r="A14" s="451"/>
      <c r="B14" s="451"/>
      <c r="C14" s="390" t="s">
        <v>224</v>
      </c>
      <c r="D14" s="406">
        <v>50</v>
      </c>
      <c r="E14" s="407">
        <v>24</v>
      </c>
      <c r="F14" s="406">
        <v>2208</v>
      </c>
      <c r="G14" s="408">
        <v>19.850000000000001</v>
      </c>
      <c r="H14" s="398">
        <f t="shared" si="0"/>
        <v>1410</v>
      </c>
      <c r="I14" s="399">
        <v>28.2</v>
      </c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  <c r="DQ14" s="114"/>
      <c r="DR14" s="114"/>
      <c r="DS14" s="114"/>
      <c r="DT14" s="114"/>
      <c r="DU14" s="114"/>
      <c r="DV14" s="114"/>
      <c r="DW14" s="114"/>
      <c r="DX14" s="114"/>
      <c r="DY14" s="114"/>
      <c r="DZ14" s="114"/>
      <c r="EA14" s="114"/>
      <c r="EB14" s="114"/>
      <c r="EC14" s="114"/>
      <c r="ED14" s="114"/>
      <c r="EE14" s="114"/>
      <c r="EF14" s="114"/>
      <c r="EG14" s="114"/>
      <c r="EH14" s="114"/>
      <c r="EI14" s="114"/>
      <c r="EJ14" s="114"/>
      <c r="EK14" s="114"/>
      <c r="EL14" s="114"/>
      <c r="EM14" s="114"/>
      <c r="EN14" s="114"/>
      <c r="EO14" s="114"/>
      <c r="EP14" s="114"/>
      <c r="EQ14" s="114"/>
      <c r="ER14" s="114"/>
      <c r="ES14" s="114"/>
      <c r="ET14" s="114"/>
      <c r="EU14" s="114"/>
      <c r="EV14" s="114"/>
      <c r="EW14" s="114"/>
      <c r="EX14" s="114"/>
      <c r="EY14" s="114"/>
      <c r="EZ14" s="114"/>
      <c r="FA14" s="114"/>
      <c r="FB14" s="114"/>
      <c r="FC14" s="114"/>
      <c r="FD14" s="114"/>
      <c r="FE14" s="114"/>
      <c r="FF14" s="114"/>
    </row>
    <row r="15" spans="1:162" s="112" customFormat="1" ht="13.5" customHeight="1" x14ac:dyDescent="0.2">
      <c r="A15" s="451"/>
      <c r="B15" s="452"/>
      <c r="C15" s="325" t="s">
        <v>9</v>
      </c>
      <c r="D15" s="329">
        <v>50</v>
      </c>
      <c r="E15" s="284">
        <v>24</v>
      </c>
      <c r="F15" s="212">
        <v>2208</v>
      </c>
      <c r="G15" s="333">
        <f>G14</f>
        <v>19.850000000000001</v>
      </c>
      <c r="H15" s="354">
        <f t="shared" ref="H15:H27" si="1">I15*D15</f>
        <v>1762.5</v>
      </c>
      <c r="I15" s="346">
        <v>35.25</v>
      </c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  <c r="CK15" s="111"/>
      <c r="CL15" s="111"/>
      <c r="CM15" s="111"/>
      <c r="CN15" s="111"/>
      <c r="CO15" s="111"/>
      <c r="CP15" s="111"/>
      <c r="CQ15" s="111"/>
      <c r="CR15" s="111"/>
      <c r="CS15" s="111"/>
      <c r="CT15" s="111"/>
      <c r="CU15" s="111"/>
      <c r="CV15" s="111"/>
      <c r="CW15" s="111"/>
      <c r="CX15" s="111"/>
      <c r="CY15" s="111"/>
      <c r="CZ15" s="111"/>
      <c r="DA15" s="111"/>
      <c r="DB15" s="111"/>
      <c r="DC15" s="111"/>
      <c r="DD15" s="111"/>
      <c r="DE15" s="111"/>
      <c r="DF15" s="111"/>
      <c r="DG15" s="111"/>
      <c r="DH15" s="111"/>
      <c r="DI15" s="111"/>
      <c r="DJ15" s="111"/>
      <c r="DK15" s="111"/>
      <c r="DL15" s="111"/>
      <c r="DM15" s="111"/>
      <c r="DN15" s="111"/>
      <c r="DO15" s="111"/>
      <c r="DP15" s="111"/>
      <c r="DQ15" s="111"/>
      <c r="DR15" s="111"/>
      <c r="DS15" s="111"/>
      <c r="DT15" s="111"/>
      <c r="DU15" s="111"/>
      <c r="DV15" s="111"/>
      <c r="DW15" s="111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1"/>
      <c r="ES15" s="111"/>
      <c r="ET15" s="111"/>
      <c r="EU15" s="111"/>
      <c r="EV15" s="111"/>
      <c r="EW15" s="111"/>
      <c r="EX15" s="111"/>
      <c r="EY15" s="111"/>
      <c r="EZ15" s="111"/>
      <c r="FA15" s="111"/>
      <c r="FB15" s="111"/>
      <c r="FC15" s="111"/>
      <c r="FD15" s="111"/>
      <c r="FE15" s="111"/>
      <c r="FF15" s="111"/>
    </row>
    <row r="16" spans="1:162" s="112" customFormat="1" ht="13.5" customHeight="1" thickBot="1" x14ac:dyDescent="0.25">
      <c r="A16" s="451"/>
      <c r="B16" s="452"/>
      <c r="C16" s="326" t="s">
        <v>124</v>
      </c>
      <c r="D16" s="210">
        <v>50</v>
      </c>
      <c r="E16" s="287">
        <v>24</v>
      </c>
      <c r="F16" s="210">
        <v>2208</v>
      </c>
      <c r="G16" s="334">
        <v>19.850000000000001</v>
      </c>
      <c r="H16" s="356">
        <f t="shared" si="1"/>
        <v>1762.5</v>
      </c>
      <c r="I16" s="349">
        <v>35.25</v>
      </c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  <c r="BW16" s="111"/>
      <c r="BX16" s="111"/>
      <c r="BY16" s="111"/>
      <c r="BZ16" s="111"/>
      <c r="CA16" s="111"/>
      <c r="CB16" s="111"/>
      <c r="CC16" s="111"/>
      <c r="CD16" s="111"/>
      <c r="CE16" s="111"/>
      <c r="CF16" s="111"/>
      <c r="CG16" s="111"/>
      <c r="CH16" s="111"/>
      <c r="CI16" s="111"/>
      <c r="CJ16" s="111"/>
      <c r="CK16" s="111"/>
      <c r="CL16" s="111"/>
      <c r="CM16" s="111"/>
      <c r="CN16" s="111"/>
      <c r="CO16" s="111"/>
      <c r="CP16" s="111"/>
      <c r="CQ16" s="111"/>
      <c r="CR16" s="111"/>
      <c r="CS16" s="111"/>
      <c r="CT16" s="111"/>
      <c r="CU16" s="111"/>
      <c r="CV16" s="111"/>
      <c r="CW16" s="111"/>
      <c r="CX16" s="111"/>
      <c r="CY16" s="111"/>
      <c r="CZ16" s="111"/>
      <c r="DA16" s="111"/>
      <c r="DB16" s="111"/>
      <c r="DC16" s="111"/>
      <c r="DD16" s="111"/>
      <c r="DE16" s="111"/>
      <c r="DF16" s="111"/>
      <c r="DG16" s="111"/>
      <c r="DH16" s="111"/>
      <c r="DI16" s="111"/>
      <c r="DJ16" s="111"/>
      <c r="DK16" s="111"/>
      <c r="DL16" s="111"/>
      <c r="DM16" s="111"/>
      <c r="DN16" s="111"/>
      <c r="DO16" s="111"/>
      <c r="DP16" s="111"/>
      <c r="DQ16" s="111"/>
      <c r="DR16" s="111"/>
      <c r="DS16" s="111"/>
      <c r="DT16" s="111"/>
      <c r="DU16" s="111"/>
      <c r="DV16" s="111"/>
      <c r="DW16" s="111"/>
      <c r="DX16" s="111"/>
      <c r="DY16" s="111"/>
      <c r="DZ16" s="111"/>
      <c r="EA16" s="111"/>
      <c r="EB16" s="111"/>
      <c r="EC16" s="111"/>
      <c r="ED16" s="111"/>
      <c r="EE16" s="111"/>
      <c r="EF16" s="111"/>
      <c r="EG16" s="111"/>
      <c r="EH16" s="111"/>
      <c r="EI16" s="111"/>
      <c r="EJ16" s="111"/>
      <c r="EK16" s="111"/>
      <c r="EL16" s="111"/>
      <c r="EM16" s="111"/>
      <c r="EN16" s="111"/>
      <c r="EO16" s="111"/>
      <c r="EP16" s="111"/>
      <c r="EQ16" s="111"/>
      <c r="ER16" s="111"/>
      <c r="ES16" s="111"/>
      <c r="ET16" s="111"/>
      <c r="EU16" s="111"/>
      <c r="EV16" s="111"/>
      <c r="EW16" s="111"/>
      <c r="EX16" s="111"/>
      <c r="EY16" s="111"/>
      <c r="EZ16" s="111"/>
      <c r="FA16" s="111"/>
      <c r="FB16" s="111"/>
      <c r="FC16" s="111"/>
      <c r="FD16" s="111"/>
      <c r="FE16" s="111"/>
      <c r="FF16" s="111"/>
    </row>
    <row r="17" spans="1:162" s="1" customFormat="1" ht="13.5" customHeight="1" x14ac:dyDescent="0.25">
      <c r="A17" s="451"/>
      <c r="B17" s="451"/>
      <c r="C17" s="325" t="s">
        <v>8</v>
      </c>
      <c r="D17" s="329">
        <v>50</v>
      </c>
      <c r="E17" s="284">
        <v>24</v>
      </c>
      <c r="F17" s="212">
        <v>2208</v>
      </c>
      <c r="G17" s="333">
        <v>19.850000000000001</v>
      </c>
      <c r="H17" s="354">
        <f t="shared" si="1"/>
        <v>1762.5</v>
      </c>
      <c r="I17" s="346">
        <v>35.25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</row>
    <row r="18" spans="1:162" s="1" customFormat="1" ht="13.5" customHeight="1" thickBot="1" x14ac:dyDescent="0.3">
      <c r="A18" s="451"/>
      <c r="B18" s="451"/>
      <c r="C18" s="327" t="s">
        <v>10</v>
      </c>
      <c r="D18" s="330">
        <v>50</v>
      </c>
      <c r="E18" s="292">
        <v>24</v>
      </c>
      <c r="F18" s="291">
        <v>2208</v>
      </c>
      <c r="G18" s="335">
        <v>19.850000000000001</v>
      </c>
      <c r="H18" s="357">
        <f t="shared" si="1"/>
        <v>1762.5</v>
      </c>
      <c r="I18" s="348">
        <v>35.25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</row>
    <row r="19" spans="1:162" s="1" customFormat="1" ht="13.5" customHeight="1" x14ac:dyDescent="0.25">
      <c r="A19" s="451"/>
      <c r="B19" s="452"/>
      <c r="C19" s="325" t="s">
        <v>11</v>
      </c>
      <c r="D19" s="329">
        <v>50</v>
      </c>
      <c r="E19" s="284">
        <v>24</v>
      </c>
      <c r="F19" s="212">
        <v>2208</v>
      </c>
      <c r="G19" s="333">
        <f>G17</f>
        <v>19.850000000000001</v>
      </c>
      <c r="H19" s="354">
        <f t="shared" si="1"/>
        <v>2009.5</v>
      </c>
      <c r="I19" s="346">
        <v>40.19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</row>
    <row r="20" spans="1:162" s="1" customFormat="1" ht="13.5" customHeight="1" x14ac:dyDescent="0.25">
      <c r="A20" s="451"/>
      <c r="B20" s="452"/>
      <c r="C20" s="328" t="s">
        <v>125</v>
      </c>
      <c r="D20" s="122">
        <v>50</v>
      </c>
      <c r="E20" s="286">
        <v>24</v>
      </c>
      <c r="F20" s="122">
        <v>2208</v>
      </c>
      <c r="G20" s="332">
        <v>19.850000000000001</v>
      </c>
      <c r="H20" s="355">
        <f t="shared" si="1"/>
        <v>2009.5</v>
      </c>
      <c r="I20" s="350">
        <v>40.19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</row>
    <row r="21" spans="1:162" s="1" customFormat="1" ht="13.5" customHeight="1" x14ac:dyDescent="0.25">
      <c r="A21" s="451"/>
      <c r="B21" s="452"/>
      <c r="C21" s="328" t="s">
        <v>13</v>
      </c>
      <c r="D21" s="25">
        <v>50</v>
      </c>
      <c r="E21" s="331">
        <v>24</v>
      </c>
      <c r="F21" s="16">
        <v>2208</v>
      </c>
      <c r="G21" s="336">
        <v>19.850000000000001</v>
      </c>
      <c r="H21" s="355">
        <f t="shared" si="1"/>
        <v>2009.5</v>
      </c>
      <c r="I21" s="350">
        <v>40.19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</row>
    <row r="22" spans="1:162" s="1" customFormat="1" ht="13.5" customHeight="1" thickBot="1" x14ac:dyDescent="0.3">
      <c r="A22" s="451"/>
      <c r="B22" s="452"/>
      <c r="C22" s="439" t="s">
        <v>126</v>
      </c>
      <c r="D22" s="341">
        <v>50</v>
      </c>
      <c r="E22" s="342">
        <v>24</v>
      </c>
      <c r="F22" s="341">
        <v>2208</v>
      </c>
      <c r="G22" s="343">
        <v>19.850000000000001</v>
      </c>
      <c r="H22" s="358">
        <f t="shared" si="1"/>
        <v>2009.5</v>
      </c>
      <c r="I22" s="351">
        <v>40.19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</row>
    <row r="23" spans="1:162" s="112" customFormat="1" ht="13.5" customHeight="1" x14ac:dyDescent="0.2">
      <c r="A23" s="451"/>
      <c r="B23" s="452"/>
      <c r="C23" s="337" t="s">
        <v>127</v>
      </c>
      <c r="D23" s="338">
        <v>50</v>
      </c>
      <c r="E23" s="339">
        <v>24</v>
      </c>
      <c r="F23" s="338">
        <v>2208</v>
      </c>
      <c r="G23" s="340">
        <v>19.850000000000001</v>
      </c>
      <c r="H23" s="359">
        <f t="shared" si="1"/>
        <v>2080</v>
      </c>
      <c r="I23" s="347">
        <v>41.6</v>
      </c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  <c r="BC23" s="111"/>
      <c r="BD23" s="111"/>
      <c r="BE23" s="111"/>
      <c r="BF23" s="111"/>
      <c r="BG23" s="111"/>
      <c r="BH23" s="111"/>
      <c r="BI23" s="111"/>
      <c r="BJ23" s="111"/>
      <c r="BK23" s="111"/>
      <c r="BL23" s="111"/>
      <c r="BM23" s="111"/>
      <c r="BN23" s="111"/>
      <c r="BO23" s="111"/>
      <c r="BP23" s="111"/>
      <c r="BQ23" s="111"/>
      <c r="BR23" s="111"/>
      <c r="BS23" s="111"/>
      <c r="BT23" s="111"/>
      <c r="BU23" s="111"/>
      <c r="BV23" s="111"/>
      <c r="BW23" s="111"/>
      <c r="BX23" s="111"/>
      <c r="BY23" s="111"/>
      <c r="BZ23" s="111"/>
      <c r="CA23" s="111"/>
      <c r="CB23" s="111"/>
      <c r="CC23" s="111"/>
      <c r="CD23" s="111"/>
      <c r="CE23" s="111"/>
      <c r="CF23" s="111"/>
      <c r="CG23" s="111"/>
      <c r="CH23" s="111"/>
      <c r="CI23" s="111"/>
      <c r="CJ23" s="111"/>
      <c r="CK23" s="111"/>
      <c r="CL23" s="111"/>
      <c r="CM23" s="111"/>
      <c r="CN23" s="111"/>
      <c r="CO23" s="111"/>
      <c r="CP23" s="111"/>
      <c r="CQ23" s="111"/>
      <c r="CR23" s="111"/>
      <c r="CS23" s="111"/>
      <c r="CT23" s="111"/>
      <c r="CU23" s="111"/>
      <c r="CV23" s="111"/>
      <c r="CW23" s="111"/>
      <c r="CX23" s="111"/>
      <c r="CY23" s="111"/>
      <c r="CZ23" s="111"/>
      <c r="DA23" s="111"/>
      <c r="DB23" s="111"/>
      <c r="DC23" s="111"/>
      <c r="DD23" s="111"/>
      <c r="DE23" s="111"/>
      <c r="DF23" s="111"/>
      <c r="DG23" s="111"/>
      <c r="DH23" s="111"/>
      <c r="DI23" s="111"/>
      <c r="DJ23" s="111"/>
      <c r="DK23" s="111"/>
      <c r="DL23" s="111"/>
      <c r="DM23" s="111"/>
      <c r="DN23" s="111"/>
      <c r="DO23" s="111"/>
      <c r="DP23" s="111"/>
      <c r="DQ23" s="111"/>
      <c r="DR23" s="111"/>
      <c r="DS23" s="111"/>
      <c r="DT23" s="111"/>
      <c r="DU23" s="111"/>
      <c r="DV23" s="111"/>
      <c r="DW23" s="111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11"/>
      <c r="EL23" s="111"/>
      <c r="EM23" s="111"/>
      <c r="EN23" s="111"/>
      <c r="EO23" s="111"/>
      <c r="EP23" s="111"/>
      <c r="EQ23" s="111"/>
      <c r="ER23" s="111"/>
      <c r="ES23" s="111"/>
      <c r="ET23" s="111"/>
      <c r="EU23" s="111"/>
      <c r="EV23" s="111"/>
      <c r="EW23" s="111"/>
      <c r="EX23" s="111"/>
      <c r="EY23" s="111"/>
      <c r="EZ23" s="111"/>
      <c r="FA23" s="111"/>
      <c r="FB23" s="111"/>
      <c r="FC23" s="111"/>
      <c r="FD23" s="111"/>
      <c r="FE23" s="111"/>
      <c r="FF23" s="111"/>
    </row>
    <row r="24" spans="1:162" s="112" customFormat="1" ht="13.5" customHeight="1" x14ac:dyDescent="0.2">
      <c r="A24" s="451"/>
      <c r="B24" s="452"/>
      <c r="C24" s="328" t="s">
        <v>194</v>
      </c>
      <c r="D24" s="25">
        <v>50</v>
      </c>
      <c r="E24" s="331">
        <v>24</v>
      </c>
      <c r="F24" s="16">
        <v>2208</v>
      </c>
      <c r="G24" s="336">
        <v>19.850000000000001</v>
      </c>
      <c r="H24" s="355">
        <f t="shared" si="1"/>
        <v>2080</v>
      </c>
      <c r="I24" s="350">
        <v>41.6</v>
      </c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1"/>
      <c r="BS24" s="111"/>
      <c r="BT24" s="111"/>
      <c r="BU24" s="111"/>
      <c r="BV24" s="111"/>
      <c r="BW24" s="111"/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/>
      <c r="CI24" s="111"/>
      <c r="CJ24" s="111"/>
      <c r="CK24" s="111"/>
      <c r="CL24" s="111"/>
      <c r="CM24" s="111"/>
      <c r="CN24" s="111"/>
      <c r="CO24" s="111"/>
      <c r="CP24" s="111"/>
      <c r="CQ24" s="111"/>
      <c r="CR24" s="111"/>
      <c r="CS24" s="111"/>
      <c r="CT24" s="111"/>
      <c r="CU24" s="111"/>
      <c r="CV24" s="111"/>
      <c r="CW24" s="111"/>
      <c r="CX24" s="111"/>
      <c r="CY24" s="111"/>
      <c r="CZ24" s="111"/>
      <c r="DA24" s="111"/>
      <c r="DB24" s="111"/>
      <c r="DC24" s="111"/>
      <c r="DD24" s="111"/>
      <c r="DE24" s="111"/>
      <c r="DF24" s="111"/>
      <c r="DG24" s="111"/>
      <c r="DH24" s="111"/>
      <c r="DI24" s="111"/>
      <c r="DJ24" s="111"/>
      <c r="DK24" s="111"/>
      <c r="DL24" s="111"/>
      <c r="DM24" s="111"/>
      <c r="DN24" s="111"/>
      <c r="DO24" s="111"/>
      <c r="DP24" s="111"/>
      <c r="DQ24" s="111"/>
      <c r="DR24" s="111"/>
      <c r="DS24" s="111"/>
      <c r="DT24" s="111"/>
      <c r="DU24" s="111"/>
      <c r="DV24" s="111"/>
      <c r="DW24" s="111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11"/>
      <c r="EL24" s="111"/>
      <c r="EM24" s="111"/>
      <c r="EN24" s="111"/>
      <c r="EO24" s="111"/>
      <c r="EP24" s="111"/>
      <c r="EQ24" s="111"/>
      <c r="ER24" s="111"/>
      <c r="ES24" s="111"/>
      <c r="ET24" s="111"/>
      <c r="EU24" s="111"/>
      <c r="EV24" s="111"/>
      <c r="EW24" s="111"/>
      <c r="EX24" s="111"/>
      <c r="EY24" s="111"/>
      <c r="EZ24" s="111"/>
      <c r="FA24" s="111"/>
      <c r="FB24" s="111"/>
      <c r="FC24" s="111"/>
      <c r="FD24" s="111"/>
      <c r="FE24" s="111"/>
      <c r="FF24" s="111"/>
    </row>
    <row r="25" spans="1:162" s="112" customFormat="1" ht="13.5" customHeight="1" x14ac:dyDescent="0.2">
      <c r="A25" s="451"/>
      <c r="B25" s="452"/>
      <c r="C25" s="328" t="s">
        <v>12</v>
      </c>
      <c r="D25" s="25">
        <v>50</v>
      </c>
      <c r="E25" s="331">
        <v>24</v>
      </c>
      <c r="F25" s="16">
        <v>2208</v>
      </c>
      <c r="G25" s="336">
        <v>19.850000000000001</v>
      </c>
      <c r="H25" s="355">
        <f t="shared" si="1"/>
        <v>2080</v>
      </c>
      <c r="I25" s="350">
        <v>41.6</v>
      </c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  <c r="BK25" s="111"/>
      <c r="BL25" s="111"/>
      <c r="BM25" s="111"/>
      <c r="BN25" s="111"/>
      <c r="BO25" s="111"/>
      <c r="BP25" s="111"/>
      <c r="BQ25" s="111"/>
      <c r="BR25" s="111"/>
      <c r="BS25" s="111"/>
      <c r="BT25" s="111"/>
      <c r="BU25" s="111"/>
      <c r="BV25" s="111"/>
      <c r="BW25" s="111"/>
      <c r="BX25" s="111"/>
      <c r="BY25" s="111"/>
      <c r="BZ25" s="111"/>
      <c r="CA25" s="111"/>
      <c r="CB25" s="111"/>
      <c r="CC25" s="111"/>
      <c r="CD25" s="111"/>
      <c r="CE25" s="111"/>
      <c r="CF25" s="111"/>
      <c r="CG25" s="111"/>
      <c r="CH25" s="111"/>
      <c r="CI25" s="111"/>
      <c r="CJ25" s="111"/>
      <c r="CK25" s="111"/>
      <c r="CL25" s="111"/>
      <c r="CM25" s="111"/>
      <c r="CN25" s="111"/>
      <c r="CO25" s="111"/>
      <c r="CP25" s="111"/>
      <c r="CQ25" s="111"/>
      <c r="CR25" s="111"/>
      <c r="CS25" s="111"/>
      <c r="CT25" s="111"/>
      <c r="CU25" s="111"/>
      <c r="CV25" s="111"/>
      <c r="CW25" s="111"/>
      <c r="CX25" s="111"/>
      <c r="CY25" s="111"/>
      <c r="CZ25" s="111"/>
      <c r="DA25" s="111"/>
      <c r="DB25" s="111"/>
      <c r="DC25" s="111"/>
      <c r="DD25" s="111"/>
      <c r="DE25" s="111"/>
      <c r="DF25" s="111"/>
      <c r="DG25" s="111"/>
      <c r="DH25" s="111"/>
      <c r="DI25" s="111"/>
      <c r="DJ25" s="111"/>
      <c r="DK25" s="111"/>
      <c r="DL25" s="111"/>
      <c r="DM25" s="111"/>
      <c r="DN25" s="111"/>
      <c r="DO25" s="111"/>
      <c r="DP25" s="111"/>
      <c r="DQ25" s="111"/>
      <c r="DR25" s="111"/>
      <c r="DS25" s="111"/>
      <c r="DT25" s="111"/>
      <c r="DU25" s="111"/>
      <c r="DV25" s="111"/>
      <c r="DW25" s="111"/>
      <c r="DX25" s="111"/>
      <c r="DY25" s="111"/>
      <c r="DZ25" s="111"/>
      <c r="EA25" s="111"/>
      <c r="EB25" s="111"/>
      <c r="EC25" s="111"/>
      <c r="ED25" s="111"/>
      <c r="EE25" s="111"/>
      <c r="EF25" s="111"/>
      <c r="EG25" s="111"/>
      <c r="EH25" s="111"/>
      <c r="EI25" s="111"/>
      <c r="EJ25" s="111"/>
      <c r="EK25" s="111"/>
      <c r="EL25" s="111"/>
      <c r="EM25" s="111"/>
      <c r="EN25" s="111"/>
      <c r="EO25" s="111"/>
      <c r="EP25" s="111"/>
      <c r="EQ25" s="111"/>
      <c r="ER25" s="111"/>
      <c r="ES25" s="111"/>
      <c r="ET25" s="111"/>
      <c r="EU25" s="111"/>
      <c r="EV25" s="111"/>
      <c r="EW25" s="111"/>
      <c r="EX25" s="111"/>
      <c r="EY25" s="111"/>
      <c r="EZ25" s="111"/>
      <c r="FA25" s="111"/>
      <c r="FB25" s="111"/>
      <c r="FC25" s="111"/>
      <c r="FD25" s="111"/>
      <c r="FE25" s="111"/>
      <c r="FF25" s="111"/>
    </row>
    <row r="26" spans="1:162" s="112" customFormat="1" ht="13.5" customHeight="1" x14ac:dyDescent="0.2">
      <c r="A26" s="451"/>
      <c r="B26" s="452"/>
      <c r="C26" s="328" t="s">
        <v>128</v>
      </c>
      <c r="D26" s="122">
        <v>50</v>
      </c>
      <c r="E26" s="286">
        <v>24</v>
      </c>
      <c r="F26" s="122">
        <v>2208</v>
      </c>
      <c r="G26" s="332">
        <v>19.850000000000001</v>
      </c>
      <c r="H26" s="355">
        <f t="shared" si="1"/>
        <v>2080</v>
      </c>
      <c r="I26" s="350">
        <v>41.6</v>
      </c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  <c r="BM26" s="111"/>
      <c r="BN26" s="111"/>
      <c r="BO26" s="111"/>
      <c r="BP26" s="111"/>
      <c r="BQ26" s="111"/>
      <c r="BR26" s="111"/>
      <c r="BS26" s="111"/>
      <c r="BT26" s="111"/>
      <c r="BU26" s="111"/>
      <c r="BV26" s="111"/>
      <c r="BW26" s="111"/>
      <c r="BX26" s="111"/>
      <c r="BY26" s="111"/>
      <c r="BZ26" s="111"/>
      <c r="CA26" s="111"/>
      <c r="CB26" s="111"/>
      <c r="CC26" s="111"/>
      <c r="CD26" s="111"/>
      <c r="CE26" s="111"/>
      <c r="CF26" s="111"/>
      <c r="CG26" s="111"/>
      <c r="CH26" s="111"/>
      <c r="CI26" s="111"/>
      <c r="CJ26" s="111"/>
      <c r="CK26" s="111"/>
      <c r="CL26" s="111"/>
      <c r="CM26" s="111"/>
      <c r="CN26" s="111"/>
      <c r="CO26" s="111"/>
      <c r="CP26" s="111"/>
      <c r="CQ26" s="111"/>
      <c r="CR26" s="111"/>
      <c r="CS26" s="111"/>
      <c r="CT26" s="111"/>
      <c r="CU26" s="111"/>
      <c r="CV26" s="111"/>
      <c r="CW26" s="111"/>
      <c r="CX26" s="111"/>
      <c r="CY26" s="111"/>
      <c r="CZ26" s="111"/>
      <c r="DA26" s="111"/>
      <c r="DB26" s="111"/>
      <c r="DC26" s="111"/>
      <c r="DD26" s="111"/>
      <c r="DE26" s="111"/>
      <c r="DF26" s="111"/>
      <c r="DG26" s="111"/>
      <c r="DH26" s="111"/>
      <c r="DI26" s="111"/>
      <c r="DJ26" s="111"/>
      <c r="DK26" s="111"/>
      <c r="DL26" s="111"/>
      <c r="DM26" s="111"/>
      <c r="DN26" s="111"/>
      <c r="DO26" s="111"/>
      <c r="DP26" s="111"/>
      <c r="DQ26" s="111"/>
      <c r="DR26" s="111"/>
      <c r="DS26" s="111"/>
      <c r="DT26" s="111"/>
      <c r="DU26" s="111"/>
      <c r="DV26" s="111"/>
      <c r="DW26" s="111"/>
      <c r="DX26" s="111"/>
      <c r="DY26" s="111"/>
      <c r="DZ26" s="111"/>
      <c r="EA26" s="111"/>
      <c r="EB26" s="111"/>
      <c r="EC26" s="111"/>
      <c r="ED26" s="111"/>
      <c r="EE26" s="111"/>
      <c r="EF26" s="111"/>
      <c r="EG26" s="111"/>
      <c r="EH26" s="111"/>
      <c r="EI26" s="111"/>
      <c r="EJ26" s="111"/>
      <c r="EK26" s="111"/>
      <c r="EL26" s="111"/>
      <c r="EM26" s="111"/>
      <c r="EN26" s="111"/>
      <c r="EO26" s="111"/>
      <c r="EP26" s="111"/>
      <c r="EQ26" s="111"/>
      <c r="ER26" s="111"/>
      <c r="ES26" s="111"/>
      <c r="ET26" s="111"/>
      <c r="EU26" s="111"/>
      <c r="EV26" s="111"/>
      <c r="EW26" s="111"/>
      <c r="EX26" s="111"/>
      <c r="EY26" s="111"/>
      <c r="EZ26" s="111"/>
      <c r="FA26" s="111"/>
      <c r="FB26" s="111"/>
      <c r="FC26" s="111"/>
      <c r="FD26" s="111"/>
      <c r="FE26" s="111"/>
      <c r="FF26" s="111"/>
    </row>
    <row r="27" spans="1:162" s="112" customFormat="1" ht="15.75" customHeight="1" thickBot="1" x14ac:dyDescent="0.25">
      <c r="A27" s="457"/>
      <c r="B27" s="453"/>
      <c r="C27" s="326" t="s">
        <v>129</v>
      </c>
      <c r="D27" s="210">
        <v>50</v>
      </c>
      <c r="E27" s="287">
        <v>24</v>
      </c>
      <c r="F27" s="210">
        <v>2208</v>
      </c>
      <c r="G27" s="334">
        <v>19.850000000000001</v>
      </c>
      <c r="H27" s="356">
        <f t="shared" si="1"/>
        <v>2080</v>
      </c>
      <c r="I27" s="349">
        <v>41.6</v>
      </c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O27" s="111"/>
      <c r="CP27" s="111"/>
      <c r="CQ27" s="111"/>
      <c r="CR27" s="111"/>
      <c r="CS27" s="111"/>
      <c r="CT27" s="111"/>
      <c r="CU27" s="111"/>
      <c r="CV27" s="111"/>
      <c r="CW27" s="111"/>
      <c r="CX27" s="111"/>
      <c r="CY27" s="111"/>
      <c r="CZ27" s="111"/>
      <c r="DA27" s="111"/>
      <c r="DB27" s="111"/>
      <c r="DC27" s="111"/>
      <c r="DD27" s="111"/>
      <c r="DE27" s="111"/>
      <c r="DF27" s="111"/>
      <c r="DG27" s="111"/>
      <c r="DH27" s="111"/>
      <c r="DI27" s="111"/>
      <c r="DJ27" s="111"/>
      <c r="DK27" s="111"/>
      <c r="DL27" s="111"/>
      <c r="DM27" s="111"/>
      <c r="DN27" s="111"/>
      <c r="DO27" s="111"/>
      <c r="DP27" s="111"/>
      <c r="DQ27" s="111"/>
      <c r="DR27" s="111"/>
      <c r="DS27" s="111"/>
      <c r="DT27" s="111"/>
      <c r="DU27" s="111"/>
      <c r="DV27" s="111"/>
      <c r="DW27" s="111"/>
      <c r="DX27" s="111"/>
      <c r="DY27" s="111"/>
      <c r="DZ27" s="111"/>
      <c r="EA27" s="111"/>
      <c r="EB27" s="111"/>
      <c r="EC27" s="111"/>
      <c r="ED27" s="111"/>
      <c r="EE27" s="111"/>
      <c r="EF27" s="111"/>
      <c r="EG27" s="111"/>
      <c r="EH27" s="111"/>
      <c r="EI27" s="111"/>
      <c r="EJ27" s="111"/>
      <c r="EK27" s="111"/>
      <c r="EL27" s="111"/>
      <c r="EM27" s="111"/>
      <c r="EN27" s="111"/>
      <c r="EO27" s="111"/>
      <c r="EP27" s="111"/>
      <c r="EQ27" s="111"/>
      <c r="ER27" s="111"/>
      <c r="ES27" s="111"/>
      <c r="ET27" s="111"/>
      <c r="EU27" s="111"/>
      <c r="EV27" s="111"/>
      <c r="EW27" s="111"/>
      <c r="EX27" s="111"/>
      <c r="EY27" s="111"/>
      <c r="EZ27" s="111"/>
      <c r="FA27" s="111"/>
      <c r="FB27" s="111"/>
      <c r="FC27" s="111"/>
      <c r="FD27" s="111"/>
      <c r="FE27" s="111"/>
      <c r="FF27" s="111"/>
    </row>
    <row r="28" spans="1:162" s="214" customFormat="1" ht="18" customHeight="1" thickBot="1" x14ac:dyDescent="0.3">
      <c r="A28" s="463" t="s">
        <v>148</v>
      </c>
      <c r="B28" s="464"/>
      <c r="C28" s="465"/>
      <c r="D28" s="465"/>
      <c r="E28" s="465"/>
      <c r="F28" s="465"/>
      <c r="G28" s="465"/>
      <c r="H28" s="465"/>
      <c r="I28" s="466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</row>
    <row r="29" spans="1:162" s="1" customFormat="1" ht="27" customHeight="1" thickBot="1" x14ac:dyDescent="0.3">
      <c r="A29" s="10" t="s">
        <v>14</v>
      </c>
      <c r="B29" s="11" t="s">
        <v>1</v>
      </c>
      <c r="C29" s="11" t="s">
        <v>47</v>
      </c>
      <c r="D29" s="173" t="s">
        <v>15</v>
      </c>
      <c r="E29" s="11" t="s">
        <v>2</v>
      </c>
      <c r="F29" s="11" t="s">
        <v>3</v>
      </c>
      <c r="G29" s="14" t="s">
        <v>55</v>
      </c>
      <c r="H29" s="233" t="s">
        <v>192</v>
      </c>
      <c r="I29" s="232" t="s">
        <v>193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</row>
    <row r="30" spans="1:162" s="1" customFormat="1" ht="14.25" customHeight="1" thickBot="1" x14ac:dyDescent="0.3">
      <c r="A30" s="174" t="s">
        <v>17</v>
      </c>
      <c r="B30" s="171" t="s">
        <v>18</v>
      </c>
      <c r="C30" s="172" t="s">
        <v>200</v>
      </c>
      <c r="D30" s="215">
        <v>12.5</v>
      </c>
      <c r="E30" s="36">
        <v>16</v>
      </c>
      <c r="F30" s="36">
        <v>1040</v>
      </c>
      <c r="G30" s="216">
        <v>0.58899999999999997</v>
      </c>
      <c r="H30" s="231"/>
      <c r="I30" s="360">
        <v>305.27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</row>
    <row r="31" spans="1:162" s="1" customFormat="1" ht="51" customHeight="1" thickBot="1" x14ac:dyDescent="0.3">
      <c r="A31" s="174" t="s">
        <v>17</v>
      </c>
      <c r="B31" s="171" t="s">
        <v>18</v>
      </c>
      <c r="C31" s="172" t="s">
        <v>201</v>
      </c>
      <c r="D31" s="215">
        <v>12.5</v>
      </c>
      <c r="E31" s="36">
        <v>16</v>
      </c>
      <c r="F31" s="36">
        <v>1040</v>
      </c>
      <c r="G31" s="216">
        <v>0.58899999999999997</v>
      </c>
      <c r="H31" s="231"/>
      <c r="I31" s="360">
        <v>317.95999999999998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</row>
    <row r="32" spans="1:162" s="1" customFormat="1" ht="18" customHeight="1" thickBot="1" x14ac:dyDescent="0.3">
      <c r="A32" s="467" t="s">
        <v>147</v>
      </c>
      <c r="B32" s="468"/>
      <c r="C32" s="468"/>
      <c r="D32" s="468"/>
      <c r="E32" s="468"/>
      <c r="F32" s="468"/>
      <c r="G32" s="468"/>
      <c r="H32" s="468"/>
      <c r="I32" s="469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</row>
    <row r="33" spans="1:162" s="1" customFormat="1" ht="25.5" customHeight="1" thickBot="1" x14ac:dyDescent="0.3">
      <c r="A33" s="27" t="s">
        <v>14</v>
      </c>
      <c r="B33" s="11" t="s">
        <v>1</v>
      </c>
      <c r="C33" s="11" t="s">
        <v>47</v>
      </c>
      <c r="D33" s="173" t="s">
        <v>48</v>
      </c>
      <c r="E33" s="11" t="s">
        <v>2</v>
      </c>
      <c r="F33" s="11" t="s">
        <v>3</v>
      </c>
      <c r="G33" s="14" t="s">
        <v>54</v>
      </c>
      <c r="H33" s="233" t="s">
        <v>192</v>
      </c>
      <c r="I33" s="232" t="s">
        <v>193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</row>
    <row r="34" spans="1:162" s="1" customFormat="1" ht="16.5" customHeight="1" x14ac:dyDescent="0.25">
      <c r="A34" s="187" t="s">
        <v>4</v>
      </c>
      <c r="B34" s="187" t="s">
        <v>5</v>
      </c>
      <c r="C34" s="188" t="s">
        <v>140</v>
      </c>
      <c r="D34" s="189">
        <v>67</v>
      </c>
      <c r="E34" s="189">
        <v>34</v>
      </c>
      <c r="F34" s="190">
        <v>4692</v>
      </c>
      <c r="G34" s="191">
        <v>13.802</v>
      </c>
      <c r="H34" s="363">
        <f t="shared" ref="H34:H36" si="2">I34*D34</f>
        <v>1889.3999999999999</v>
      </c>
      <c r="I34" s="344">
        <v>28.2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</row>
    <row r="35" spans="1:162" s="112" customFormat="1" ht="23.25" customHeight="1" x14ac:dyDescent="0.2">
      <c r="A35" s="24" t="s">
        <v>131</v>
      </c>
      <c r="B35" s="24" t="s">
        <v>19</v>
      </c>
      <c r="C35" s="197" t="s">
        <v>130</v>
      </c>
      <c r="D35" s="198">
        <v>50</v>
      </c>
      <c r="E35" s="198">
        <v>51</v>
      </c>
      <c r="F35" s="199">
        <v>4131</v>
      </c>
      <c r="G35" s="200">
        <v>15</v>
      </c>
      <c r="H35" s="363">
        <f t="shared" si="2"/>
        <v>2115</v>
      </c>
      <c r="I35" s="361">
        <v>42.3</v>
      </c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1"/>
      <c r="BQ35" s="111"/>
      <c r="BR35" s="111"/>
      <c r="BS35" s="111"/>
      <c r="BT35" s="111"/>
      <c r="BU35" s="111"/>
      <c r="BV35" s="111"/>
      <c r="BW35" s="111"/>
      <c r="BX35" s="111"/>
      <c r="BY35" s="111"/>
      <c r="BZ35" s="111"/>
      <c r="CA35" s="111"/>
      <c r="CB35" s="111"/>
      <c r="CC35" s="111"/>
      <c r="CD35" s="111"/>
      <c r="CE35" s="111"/>
      <c r="CF35" s="111"/>
      <c r="CG35" s="111"/>
      <c r="CH35" s="111"/>
      <c r="CI35" s="111"/>
      <c r="CJ35" s="111"/>
      <c r="CK35" s="111"/>
      <c r="CL35" s="111"/>
      <c r="CM35" s="111"/>
      <c r="CN35" s="111"/>
      <c r="CO35" s="111"/>
      <c r="CP35" s="111"/>
      <c r="CQ35" s="111"/>
      <c r="CR35" s="111"/>
      <c r="CS35" s="111"/>
      <c r="CT35" s="111"/>
      <c r="CU35" s="111"/>
      <c r="CV35" s="111"/>
      <c r="CW35" s="111"/>
      <c r="CX35" s="111"/>
      <c r="CY35" s="111"/>
      <c r="CZ35" s="111"/>
      <c r="DA35" s="111"/>
      <c r="DB35" s="111"/>
      <c r="DC35" s="111"/>
      <c r="DD35" s="111"/>
      <c r="DE35" s="111"/>
      <c r="DF35" s="111"/>
      <c r="DG35" s="111"/>
      <c r="DH35" s="111"/>
      <c r="DI35" s="111"/>
      <c r="DJ35" s="111"/>
      <c r="DK35" s="111"/>
      <c r="DL35" s="111"/>
      <c r="DM35" s="111"/>
      <c r="DN35" s="111"/>
      <c r="DO35" s="111"/>
      <c r="DP35" s="111"/>
      <c r="DQ35" s="111"/>
      <c r="DR35" s="111"/>
      <c r="DS35" s="111"/>
      <c r="DT35" s="111"/>
      <c r="DU35" s="111"/>
      <c r="DV35" s="111"/>
      <c r="DW35" s="111"/>
      <c r="DX35" s="111"/>
      <c r="DY35" s="111"/>
      <c r="DZ35" s="111"/>
      <c r="EA35" s="111"/>
      <c r="EB35" s="111"/>
      <c r="EC35" s="111"/>
      <c r="ED35" s="111"/>
      <c r="EE35" s="111"/>
      <c r="EF35" s="111"/>
      <c r="EG35" s="111"/>
      <c r="EH35" s="111"/>
      <c r="EI35" s="111"/>
      <c r="EJ35" s="111"/>
      <c r="EK35" s="111"/>
      <c r="EL35" s="111"/>
      <c r="EM35" s="111"/>
      <c r="EN35" s="111"/>
      <c r="EO35" s="111"/>
      <c r="EP35" s="111"/>
      <c r="EQ35" s="111"/>
      <c r="ER35" s="111"/>
      <c r="ES35" s="111"/>
      <c r="ET35" s="111"/>
      <c r="EU35" s="111"/>
      <c r="EV35" s="111"/>
      <c r="EW35" s="111"/>
      <c r="EX35" s="111"/>
      <c r="EY35" s="111"/>
      <c r="EZ35" s="111"/>
      <c r="FA35" s="111"/>
      <c r="FB35" s="111"/>
      <c r="FC35" s="111"/>
      <c r="FD35" s="111"/>
      <c r="FE35" s="111"/>
      <c r="FF35" s="111"/>
    </row>
    <row r="36" spans="1:162" s="1" customFormat="1" ht="14.25" customHeight="1" x14ac:dyDescent="0.25">
      <c r="A36" s="24" t="s">
        <v>6</v>
      </c>
      <c r="B36" s="24" t="s">
        <v>7</v>
      </c>
      <c r="C36" s="197" t="s">
        <v>132</v>
      </c>
      <c r="D36" s="198">
        <v>50</v>
      </c>
      <c r="E36" s="198">
        <v>24</v>
      </c>
      <c r="F36" s="199">
        <v>2208</v>
      </c>
      <c r="G36" s="200">
        <v>19.850000000000001</v>
      </c>
      <c r="H36" s="363">
        <f t="shared" si="2"/>
        <v>2221</v>
      </c>
      <c r="I36" s="361">
        <v>44.42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</row>
    <row r="37" spans="1:162" s="1" customFormat="1" ht="14.25" customHeight="1" thickBot="1" x14ac:dyDescent="0.3">
      <c r="A37" s="217" t="s">
        <v>20</v>
      </c>
      <c r="B37" s="217" t="s">
        <v>21</v>
      </c>
      <c r="C37" s="218" t="s">
        <v>133</v>
      </c>
      <c r="D37" s="219">
        <v>12.5</v>
      </c>
      <c r="E37" s="209">
        <v>28</v>
      </c>
      <c r="F37" s="209">
        <v>1680</v>
      </c>
      <c r="G37" s="220">
        <v>0.35899999999999999</v>
      </c>
      <c r="H37" s="271"/>
      <c r="I37" s="362">
        <v>300.33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</row>
    <row r="38" spans="1:162" s="1" customFormat="1" ht="18" customHeight="1" thickBot="1" x14ac:dyDescent="0.3">
      <c r="A38" s="454" t="s">
        <v>146</v>
      </c>
      <c r="B38" s="455"/>
      <c r="C38" s="455"/>
      <c r="D38" s="455"/>
      <c r="E38" s="455"/>
      <c r="F38" s="455"/>
      <c r="G38" s="455"/>
      <c r="H38" s="455"/>
      <c r="I38" s="456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</row>
    <row r="39" spans="1:162" s="1" customFormat="1" ht="24" customHeight="1" thickBot="1" x14ac:dyDescent="0.3">
      <c r="A39" s="27" t="s">
        <v>14</v>
      </c>
      <c r="B39" s="28" t="s">
        <v>1</v>
      </c>
      <c r="C39" s="28" t="s">
        <v>47</v>
      </c>
      <c r="D39" s="221" t="s">
        <v>48</v>
      </c>
      <c r="E39" s="28" t="s">
        <v>2</v>
      </c>
      <c r="F39" s="28" t="s">
        <v>3</v>
      </c>
      <c r="G39" s="31" t="s">
        <v>54</v>
      </c>
      <c r="H39" s="233" t="s">
        <v>192</v>
      </c>
      <c r="I39" s="234" t="s">
        <v>193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</row>
    <row r="40" spans="1:162" s="1" customFormat="1" ht="21.75" customHeight="1" x14ac:dyDescent="0.25">
      <c r="A40" s="187" t="s">
        <v>22</v>
      </c>
      <c r="B40" s="187" t="s">
        <v>7</v>
      </c>
      <c r="C40" s="188" t="s">
        <v>135</v>
      </c>
      <c r="D40" s="189">
        <v>48</v>
      </c>
      <c r="E40" s="190">
        <v>24</v>
      </c>
      <c r="F40" s="190">
        <v>2208</v>
      </c>
      <c r="G40" s="191">
        <v>19.968</v>
      </c>
      <c r="H40" s="363">
        <f t="shared" ref="H40:H41" si="3">I40*D40</f>
        <v>1929.12</v>
      </c>
      <c r="I40" s="344">
        <v>40.19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</row>
    <row r="41" spans="1:162" s="1" customFormat="1" ht="17.25" customHeight="1" x14ac:dyDescent="0.25">
      <c r="A41" s="222" t="s">
        <v>22</v>
      </c>
      <c r="B41" s="222" t="s">
        <v>7</v>
      </c>
      <c r="C41" s="197" t="s">
        <v>136</v>
      </c>
      <c r="D41" s="223">
        <v>48</v>
      </c>
      <c r="E41" s="176">
        <v>24</v>
      </c>
      <c r="F41" s="176">
        <v>2208</v>
      </c>
      <c r="G41" s="207">
        <v>19.968</v>
      </c>
      <c r="H41" s="363">
        <f t="shared" si="3"/>
        <v>2267.52</v>
      </c>
      <c r="I41" s="364">
        <v>47.24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</row>
    <row r="42" spans="1:162" s="1" customFormat="1" ht="34.5" thickBot="1" x14ac:dyDescent="0.3">
      <c r="A42" s="217" t="s">
        <v>23</v>
      </c>
      <c r="B42" s="217" t="s">
        <v>18</v>
      </c>
      <c r="C42" s="224" t="s">
        <v>137</v>
      </c>
      <c r="D42" s="219">
        <v>12.5</v>
      </c>
      <c r="E42" s="209">
        <v>16</v>
      </c>
      <c r="F42" s="209">
        <v>1040</v>
      </c>
      <c r="G42" s="220">
        <v>0.56999999999999995</v>
      </c>
      <c r="H42" s="271"/>
      <c r="I42" s="362">
        <v>317.95999999999998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</row>
    <row r="43" spans="1:162" s="115" customFormat="1" ht="18" customHeight="1" thickBot="1" x14ac:dyDescent="0.25">
      <c r="A43" s="471" t="s">
        <v>150</v>
      </c>
      <c r="B43" s="472"/>
      <c r="C43" s="472"/>
      <c r="D43" s="472"/>
      <c r="E43" s="472"/>
      <c r="F43" s="472"/>
      <c r="G43" s="472"/>
      <c r="H43" s="472"/>
      <c r="I43" s="473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114"/>
      <c r="BX43" s="114"/>
      <c r="BY43" s="114"/>
      <c r="BZ43" s="114"/>
      <c r="CA43" s="114"/>
      <c r="CB43" s="114"/>
      <c r="CC43" s="114"/>
      <c r="CD43" s="114"/>
      <c r="CE43" s="114"/>
      <c r="CF43" s="114"/>
      <c r="CG43" s="114"/>
      <c r="CH43" s="114"/>
      <c r="CI43" s="114"/>
      <c r="CJ43" s="114"/>
      <c r="CK43" s="114"/>
      <c r="CL43" s="114"/>
      <c r="CM43" s="114"/>
      <c r="CN43" s="114"/>
      <c r="CO43" s="114"/>
      <c r="CP43" s="114"/>
      <c r="CQ43" s="114"/>
      <c r="CR43" s="114"/>
      <c r="CS43" s="114"/>
      <c r="CT43" s="114"/>
      <c r="CU43" s="114"/>
      <c r="CV43" s="114"/>
      <c r="CW43" s="114"/>
      <c r="CX43" s="114"/>
      <c r="CY43" s="114"/>
      <c r="CZ43" s="114"/>
      <c r="DA43" s="114"/>
      <c r="DB43" s="114"/>
      <c r="DC43" s="114"/>
      <c r="DD43" s="114"/>
      <c r="DE43" s="114"/>
      <c r="DF43" s="114"/>
      <c r="DG43" s="114"/>
      <c r="DH43" s="114"/>
      <c r="DI43" s="114"/>
      <c r="DJ43" s="114"/>
      <c r="DK43" s="114"/>
      <c r="DL43" s="114"/>
      <c r="DM43" s="114"/>
      <c r="DN43" s="114"/>
      <c r="DO43" s="114"/>
      <c r="DP43" s="114"/>
      <c r="DQ43" s="114"/>
      <c r="DR43" s="114"/>
      <c r="DS43" s="114"/>
      <c r="DT43" s="114"/>
      <c r="DU43" s="114"/>
      <c r="DV43" s="114"/>
      <c r="DW43" s="114"/>
      <c r="DX43" s="114"/>
      <c r="DY43" s="114"/>
      <c r="DZ43" s="114"/>
      <c r="EA43" s="114"/>
      <c r="EB43" s="114"/>
      <c r="EC43" s="114"/>
      <c r="ED43" s="114"/>
      <c r="EE43" s="114"/>
      <c r="EF43" s="114"/>
      <c r="EG43" s="114"/>
      <c r="EH43" s="114"/>
      <c r="EI43" s="114"/>
      <c r="EJ43" s="114"/>
      <c r="EK43" s="114"/>
      <c r="EL43" s="114"/>
      <c r="EM43" s="114"/>
      <c r="EN43" s="114"/>
      <c r="EO43" s="114"/>
      <c r="EP43" s="114"/>
      <c r="EQ43" s="114"/>
      <c r="ER43" s="114"/>
      <c r="ES43" s="114"/>
      <c r="ET43" s="114"/>
      <c r="EU43" s="114"/>
      <c r="EV43" s="114"/>
      <c r="EW43" s="114"/>
      <c r="EX43" s="114"/>
      <c r="EY43" s="114"/>
      <c r="EZ43" s="114"/>
      <c r="FA43" s="114"/>
      <c r="FB43" s="114"/>
      <c r="FC43" s="114"/>
      <c r="FD43" s="114"/>
      <c r="FE43" s="114"/>
      <c r="FF43" s="114"/>
    </row>
    <row r="44" spans="1:162" s="115" customFormat="1" ht="27.75" customHeight="1" thickBot="1" x14ac:dyDescent="0.25">
      <c r="A44" s="10" t="s">
        <v>14</v>
      </c>
      <c r="B44" s="11" t="s">
        <v>1</v>
      </c>
      <c r="C44" s="12" t="s">
        <v>47</v>
      </c>
      <c r="D44" s="13" t="s">
        <v>48</v>
      </c>
      <c r="E44" s="12" t="s">
        <v>2</v>
      </c>
      <c r="F44" s="12" t="s">
        <v>3</v>
      </c>
      <c r="G44" s="14" t="s">
        <v>54</v>
      </c>
      <c r="H44" s="233" t="s">
        <v>192</v>
      </c>
      <c r="I44" s="232" t="s">
        <v>193</v>
      </c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4"/>
      <c r="BR44" s="114"/>
      <c r="BS44" s="114"/>
      <c r="BT44" s="114"/>
      <c r="BU44" s="114"/>
      <c r="BV44" s="114"/>
      <c r="BW44" s="114"/>
      <c r="BX44" s="114"/>
      <c r="BY44" s="114"/>
      <c r="BZ44" s="114"/>
      <c r="CA44" s="114"/>
      <c r="CB44" s="114"/>
      <c r="CC44" s="114"/>
      <c r="CD44" s="114"/>
      <c r="CE44" s="114"/>
      <c r="CF44" s="114"/>
      <c r="CG44" s="114"/>
      <c r="CH44" s="114"/>
      <c r="CI44" s="114"/>
      <c r="CJ44" s="114"/>
      <c r="CK44" s="114"/>
      <c r="CL44" s="114"/>
      <c r="CM44" s="114"/>
      <c r="CN44" s="114"/>
      <c r="CO44" s="114"/>
      <c r="CP44" s="114"/>
      <c r="CQ44" s="114"/>
      <c r="CR44" s="114"/>
      <c r="CS44" s="114"/>
      <c r="CT44" s="114"/>
      <c r="CU44" s="114"/>
      <c r="CV44" s="114"/>
      <c r="CW44" s="114"/>
      <c r="CX44" s="114"/>
      <c r="CY44" s="114"/>
      <c r="CZ44" s="114"/>
      <c r="DA44" s="114"/>
      <c r="DB44" s="114"/>
      <c r="DC44" s="114"/>
      <c r="DD44" s="114"/>
      <c r="DE44" s="114"/>
      <c r="DF44" s="114"/>
      <c r="DG44" s="114"/>
      <c r="DH44" s="114"/>
      <c r="DI44" s="114"/>
      <c r="DJ44" s="114"/>
      <c r="DK44" s="114"/>
      <c r="DL44" s="114"/>
      <c r="DM44" s="114"/>
      <c r="DN44" s="114"/>
      <c r="DO44" s="114"/>
      <c r="DP44" s="114"/>
      <c r="DQ44" s="114"/>
      <c r="DR44" s="114"/>
      <c r="DS44" s="114"/>
      <c r="DT44" s="114"/>
      <c r="DU44" s="114"/>
      <c r="DV44" s="114"/>
      <c r="DW44" s="114"/>
      <c r="DX44" s="114"/>
      <c r="DY44" s="114"/>
      <c r="DZ44" s="114"/>
      <c r="EA44" s="114"/>
      <c r="EB44" s="114"/>
      <c r="EC44" s="114"/>
      <c r="ED44" s="114"/>
      <c r="EE44" s="114"/>
      <c r="EF44" s="114"/>
      <c r="EG44" s="114"/>
      <c r="EH44" s="114"/>
      <c r="EI44" s="114"/>
      <c r="EJ44" s="114"/>
      <c r="EK44" s="114"/>
      <c r="EL44" s="114"/>
      <c r="EM44" s="114"/>
      <c r="EN44" s="114"/>
      <c r="EO44" s="114"/>
      <c r="EP44" s="114"/>
      <c r="EQ44" s="114"/>
      <c r="ER44" s="114"/>
      <c r="ES44" s="114"/>
      <c r="ET44" s="114"/>
      <c r="EU44" s="114"/>
      <c r="EV44" s="114"/>
      <c r="EW44" s="114"/>
      <c r="EX44" s="114"/>
      <c r="EY44" s="114"/>
      <c r="EZ44" s="114"/>
      <c r="FA44" s="114"/>
      <c r="FB44" s="114"/>
      <c r="FC44" s="114"/>
      <c r="FD44" s="114"/>
      <c r="FE44" s="114"/>
      <c r="FF44" s="114"/>
    </row>
    <row r="45" spans="1:162" s="115" customFormat="1" ht="14.25" customHeight="1" x14ac:dyDescent="0.2">
      <c r="A45" s="128" t="s">
        <v>120</v>
      </c>
      <c r="B45" s="128" t="s">
        <v>108</v>
      </c>
      <c r="C45" s="444" t="s">
        <v>109</v>
      </c>
      <c r="D45" s="129">
        <v>64</v>
      </c>
      <c r="E45" s="129">
        <v>18</v>
      </c>
      <c r="F45" s="129">
        <v>2070</v>
      </c>
      <c r="G45" s="130">
        <v>24</v>
      </c>
      <c r="H45" s="367">
        <f>I45*D45</f>
        <v>3068.16</v>
      </c>
      <c r="I45" s="365">
        <v>47.94</v>
      </c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114"/>
      <c r="BX45" s="114"/>
      <c r="BY45" s="114"/>
      <c r="BZ45" s="114"/>
      <c r="CA45" s="114"/>
      <c r="CB45" s="114"/>
      <c r="CC45" s="114"/>
      <c r="CD45" s="114"/>
      <c r="CE45" s="114"/>
      <c r="CF45" s="114"/>
      <c r="CG45" s="114"/>
      <c r="CH45" s="114"/>
      <c r="CI45" s="114"/>
      <c r="CJ45" s="114"/>
      <c r="CK45" s="114"/>
      <c r="CL45" s="114"/>
      <c r="CM45" s="114"/>
      <c r="CN45" s="114"/>
      <c r="CO45" s="114"/>
      <c r="CP45" s="114"/>
      <c r="CQ45" s="114"/>
      <c r="CR45" s="114"/>
      <c r="CS45" s="114"/>
      <c r="CT45" s="114"/>
      <c r="CU45" s="114"/>
      <c r="CV45" s="114"/>
      <c r="CW45" s="114"/>
      <c r="CX45" s="114"/>
      <c r="CY45" s="114"/>
      <c r="CZ45" s="114"/>
      <c r="DA45" s="114"/>
      <c r="DB45" s="114"/>
      <c r="DC45" s="114"/>
      <c r="DD45" s="114"/>
      <c r="DE45" s="114"/>
      <c r="DF45" s="114"/>
      <c r="DG45" s="114"/>
      <c r="DH45" s="114"/>
      <c r="DI45" s="114"/>
      <c r="DJ45" s="114"/>
      <c r="DK45" s="114"/>
      <c r="DL45" s="114"/>
      <c r="DM45" s="114"/>
      <c r="DN45" s="114"/>
      <c r="DO45" s="114"/>
      <c r="DP45" s="114"/>
      <c r="DQ45" s="114"/>
      <c r="DR45" s="114"/>
      <c r="DS45" s="114"/>
      <c r="DT45" s="114"/>
      <c r="DU45" s="114"/>
      <c r="DV45" s="114"/>
      <c r="DW45" s="114"/>
      <c r="DX45" s="114"/>
      <c r="DY45" s="114"/>
      <c r="DZ45" s="114"/>
      <c r="EA45" s="114"/>
      <c r="EB45" s="114"/>
      <c r="EC45" s="114"/>
      <c r="ED45" s="114"/>
      <c r="EE45" s="114"/>
      <c r="EF45" s="114"/>
      <c r="EG45" s="114"/>
      <c r="EH45" s="114"/>
      <c r="EI45" s="114"/>
      <c r="EJ45" s="114"/>
      <c r="EK45" s="114"/>
      <c r="EL45" s="114"/>
      <c r="EM45" s="114"/>
      <c r="EN45" s="114"/>
      <c r="EO45" s="114"/>
      <c r="EP45" s="114"/>
      <c r="EQ45" s="114"/>
      <c r="ER45" s="114"/>
      <c r="ES45" s="114"/>
      <c r="ET45" s="114"/>
      <c r="EU45" s="114"/>
      <c r="EV45" s="114"/>
      <c r="EW45" s="114"/>
      <c r="EX45" s="114"/>
      <c r="EY45" s="114"/>
      <c r="EZ45" s="114"/>
      <c r="FA45" s="114"/>
      <c r="FB45" s="114"/>
      <c r="FC45" s="114"/>
      <c r="FD45" s="114"/>
      <c r="FE45" s="114"/>
      <c r="FF45" s="114"/>
    </row>
    <row r="46" spans="1:162" s="115" customFormat="1" ht="16.5" customHeight="1" thickBot="1" x14ac:dyDescent="0.25">
      <c r="A46" s="131" t="s">
        <v>121</v>
      </c>
      <c r="B46" s="131" t="s">
        <v>43</v>
      </c>
      <c r="C46" s="445"/>
      <c r="D46" s="132">
        <v>16.13</v>
      </c>
      <c r="E46" s="132">
        <v>14</v>
      </c>
      <c r="F46" s="132">
        <v>910</v>
      </c>
      <c r="G46" s="133">
        <v>0.57999999999999996</v>
      </c>
      <c r="H46" s="293"/>
      <c r="I46" s="366">
        <v>322.19</v>
      </c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  <c r="CB46" s="114"/>
      <c r="CC46" s="114"/>
      <c r="CD46" s="114"/>
      <c r="CE46" s="114"/>
      <c r="CF46" s="114"/>
      <c r="CG46" s="114"/>
      <c r="CH46" s="114"/>
      <c r="CI46" s="114"/>
      <c r="CJ46" s="114"/>
      <c r="CK46" s="114"/>
      <c r="CL46" s="114"/>
      <c r="CM46" s="114"/>
      <c r="CN46" s="114"/>
      <c r="CO46" s="114"/>
      <c r="CP46" s="114"/>
      <c r="CQ46" s="114"/>
      <c r="CR46" s="114"/>
      <c r="CS46" s="114"/>
      <c r="CT46" s="114"/>
      <c r="CU46" s="114"/>
      <c r="CV46" s="114"/>
      <c r="CW46" s="114"/>
      <c r="CX46" s="114"/>
      <c r="CY46" s="114"/>
      <c r="CZ46" s="114"/>
      <c r="DA46" s="114"/>
      <c r="DB46" s="114"/>
      <c r="DC46" s="114"/>
      <c r="DD46" s="114"/>
      <c r="DE46" s="114"/>
      <c r="DF46" s="114"/>
      <c r="DG46" s="114"/>
      <c r="DH46" s="114"/>
      <c r="DI46" s="114"/>
      <c r="DJ46" s="114"/>
      <c r="DK46" s="114"/>
      <c r="DL46" s="114"/>
      <c r="DM46" s="114"/>
      <c r="DN46" s="114"/>
      <c r="DO46" s="114"/>
      <c r="DP46" s="114"/>
      <c r="DQ46" s="114"/>
      <c r="DR46" s="114"/>
      <c r="DS46" s="114"/>
      <c r="DT46" s="114"/>
      <c r="DU46" s="114"/>
      <c r="DV46" s="114"/>
      <c r="DW46" s="114"/>
      <c r="DX46" s="114"/>
      <c r="DY46" s="114"/>
      <c r="DZ46" s="114"/>
      <c r="EA46" s="114"/>
      <c r="EB46" s="114"/>
      <c r="EC46" s="114"/>
      <c r="ED46" s="114"/>
      <c r="EE46" s="114"/>
      <c r="EF46" s="114"/>
      <c r="EG46" s="114"/>
      <c r="EH46" s="114"/>
      <c r="EI46" s="114"/>
      <c r="EJ46" s="114"/>
      <c r="EK46" s="114"/>
      <c r="EL46" s="114"/>
      <c r="EM46" s="114"/>
      <c r="EN46" s="114"/>
      <c r="EO46" s="114"/>
      <c r="EP46" s="114"/>
      <c r="EQ46" s="114"/>
      <c r="ER46" s="114"/>
      <c r="ES46" s="114"/>
      <c r="ET46" s="114"/>
      <c r="EU46" s="114"/>
      <c r="EV46" s="114"/>
      <c r="EW46" s="114"/>
      <c r="EX46" s="114"/>
      <c r="EY46" s="114"/>
      <c r="EZ46" s="114"/>
      <c r="FA46" s="114"/>
      <c r="FB46" s="114"/>
      <c r="FC46" s="114"/>
      <c r="FD46" s="114"/>
      <c r="FE46" s="114"/>
      <c r="FF46" s="114"/>
    </row>
    <row r="47" spans="1:162" s="124" customFormat="1" ht="18" customHeight="1" thickBot="1" x14ac:dyDescent="0.35">
      <c r="A47" s="471" t="s">
        <v>145</v>
      </c>
      <c r="B47" s="472"/>
      <c r="C47" s="472"/>
      <c r="D47" s="472"/>
      <c r="E47" s="472"/>
      <c r="F47" s="472"/>
      <c r="G47" s="472"/>
      <c r="H47" s="472"/>
      <c r="I47" s="47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  <c r="BM47" s="123"/>
      <c r="BN47" s="123"/>
      <c r="BO47" s="123"/>
      <c r="BP47" s="123"/>
      <c r="BQ47" s="123"/>
      <c r="BR47" s="123"/>
      <c r="BS47" s="123"/>
      <c r="BT47" s="123"/>
      <c r="BU47" s="123"/>
      <c r="BV47" s="123"/>
      <c r="BW47" s="123"/>
      <c r="BX47" s="123"/>
      <c r="BY47" s="123"/>
      <c r="BZ47" s="123"/>
      <c r="CA47" s="123"/>
      <c r="CB47" s="123"/>
      <c r="CC47" s="123"/>
      <c r="CD47" s="123"/>
      <c r="CE47" s="123"/>
      <c r="CF47" s="123"/>
      <c r="CG47" s="123"/>
      <c r="CH47" s="123"/>
      <c r="CI47" s="123"/>
      <c r="CJ47" s="123"/>
      <c r="CK47" s="123"/>
      <c r="CL47" s="123"/>
      <c r="CM47" s="123"/>
      <c r="CN47" s="123"/>
      <c r="CO47" s="123"/>
      <c r="CP47" s="123"/>
      <c r="CQ47" s="123"/>
      <c r="CR47" s="123"/>
      <c r="CS47" s="123"/>
      <c r="CT47" s="123"/>
      <c r="CU47" s="123"/>
      <c r="CV47" s="123"/>
      <c r="CW47" s="123"/>
      <c r="CX47" s="123"/>
      <c r="CY47" s="123"/>
      <c r="CZ47" s="123"/>
      <c r="DA47" s="123"/>
      <c r="DB47" s="123"/>
      <c r="DC47" s="123"/>
      <c r="DD47" s="123"/>
      <c r="DE47" s="123"/>
      <c r="DF47" s="123"/>
      <c r="DG47" s="123"/>
      <c r="DH47" s="123"/>
      <c r="DI47" s="123"/>
      <c r="DJ47" s="123"/>
      <c r="DK47" s="123"/>
      <c r="DL47" s="123"/>
      <c r="DM47" s="123"/>
      <c r="DN47" s="123"/>
      <c r="DO47" s="123"/>
      <c r="DP47" s="123"/>
      <c r="DQ47" s="123"/>
      <c r="DR47" s="123"/>
      <c r="DS47" s="123"/>
      <c r="DT47" s="123"/>
      <c r="DU47" s="123"/>
      <c r="DV47" s="123"/>
      <c r="DW47" s="123"/>
      <c r="DX47" s="123"/>
      <c r="DY47" s="123"/>
      <c r="DZ47" s="123"/>
      <c r="EA47" s="123"/>
      <c r="EB47" s="123"/>
      <c r="EC47" s="123"/>
      <c r="ED47" s="123"/>
      <c r="EE47" s="123"/>
      <c r="EF47" s="123"/>
      <c r="EG47" s="123"/>
      <c r="EH47" s="123"/>
      <c r="EI47" s="123"/>
      <c r="EJ47" s="123"/>
      <c r="EK47" s="123"/>
      <c r="EL47" s="123"/>
      <c r="EM47" s="123"/>
      <c r="EN47" s="123"/>
      <c r="EO47" s="123"/>
      <c r="EP47" s="123"/>
      <c r="EQ47" s="123"/>
      <c r="ER47" s="123"/>
      <c r="ES47" s="123"/>
      <c r="ET47" s="123"/>
      <c r="EU47" s="123"/>
      <c r="EV47" s="123"/>
      <c r="EW47" s="123"/>
      <c r="EX47" s="123"/>
      <c r="EY47" s="123"/>
      <c r="EZ47" s="123"/>
      <c r="FA47" s="123"/>
      <c r="FB47" s="123"/>
      <c r="FC47" s="123"/>
      <c r="FD47" s="123"/>
      <c r="FE47" s="123"/>
      <c r="FF47" s="123"/>
    </row>
    <row r="48" spans="1:162" ht="26.25" customHeight="1" thickBot="1" x14ac:dyDescent="0.3">
      <c r="A48" s="10" t="s">
        <v>14</v>
      </c>
      <c r="B48" s="11" t="s">
        <v>1</v>
      </c>
      <c r="C48" s="12" t="s">
        <v>47</v>
      </c>
      <c r="D48" s="13" t="s">
        <v>48</v>
      </c>
      <c r="E48" s="12" t="s">
        <v>2</v>
      </c>
      <c r="F48" s="12" t="s">
        <v>3</v>
      </c>
      <c r="G48" s="14" t="s">
        <v>54</v>
      </c>
      <c r="H48" s="233" t="s">
        <v>192</v>
      </c>
      <c r="I48" s="232" t="s">
        <v>193</v>
      </c>
    </row>
    <row r="49" spans="1:162" s="112" customFormat="1" ht="18.75" customHeight="1" x14ac:dyDescent="0.2">
      <c r="A49" s="201" t="s">
        <v>138</v>
      </c>
      <c r="B49" s="202" t="s">
        <v>30</v>
      </c>
      <c r="C49" s="203" t="s">
        <v>203</v>
      </c>
      <c r="D49" s="190">
        <v>48</v>
      </c>
      <c r="E49" s="190">
        <v>18</v>
      </c>
      <c r="F49" s="190">
        <v>2070</v>
      </c>
      <c r="G49" s="191">
        <v>24.623999999999999</v>
      </c>
      <c r="H49" s="363">
        <f t="shared" ref="H49:H52" si="4">I49*D49</f>
        <v>2944.32</v>
      </c>
      <c r="I49" s="354">
        <v>61.34</v>
      </c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  <c r="BM49" s="111"/>
      <c r="BN49" s="111"/>
      <c r="BO49" s="111"/>
      <c r="BP49" s="111"/>
      <c r="BQ49" s="111"/>
      <c r="BR49" s="111"/>
      <c r="BS49" s="111"/>
      <c r="BT49" s="111"/>
      <c r="BU49" s="111"/>
      <c r="BV49" s="111"/>
      <c r="BW49" s="111"/>
      <c r="BX49" s="111"/>
      <c r="BY49" s="111"/>
      <c r="BZ49" s="111"/>
      <c r="CA49" s="111"/>
      <c r="CB49" s="111"/>
      <c r="CC49" s="111"/>
      <c r="CD49" s="111"/>
      <c r="CE49" s="111"/>
      <c r="CF49" s="111"/>
      <c r="CG49" s="111"/>
      <c r="CH49" s="111"/>
      <c r="CI49" s="111"/>
      <c r="CJ49" s="111"/>
      <c r="CK49" s="111"/>
      <c r="CL49" s="111"/>
      <c r="CM49" s="111"/>
      <c r="CN49" s="111"/>
      <c r="CO49" s="111"/>
      <c r="CP49" s="111"/>
      <c r="CQ49" s="111"/>
      <c r="CR49" s="111"/>
      <c r="CS49" s="111"/>
      <c r="CT49" s="111"/>
      <c r="CU49" s="111"/>
      <c r="CV49" s="111"/>
      <c r="CW49" s="111"/>
      <c r="CX49" s="111"/>
      <c r="CY49" s="111"/>
      <c r="CZ49" s="111"/>
      <c r="DA49" s="111"/>
      <c r="DB49" s="111"/>
      <c r="DC49" s="111"/>
      <c r="DD49" s="111"/>
      <c r="DE49" s="111"/>
      <c r="DF49" s="111"/>
      <c r="DG49" s="111"/>
      <c r="DH49" s="111"/>
      <c r="DI49" s="111"/>
      <c r="DJ49" s="111"/>
      <c r="DK49" s="111"/>
      <c r="DL49" s="111"/>
      <c r="DM49" s="111"/>
      <c r="DN49" s="111"/>
      <c r="DO49" s="111"/>
      <c r="DP49" s="111"/>
      <c r="DQ49" s="111"/>
      <c r="DR49" s="111"/>
      <c r="DS49" s="111"/>
      <c r="DT49" s="111"/>
      <c r="DU49" s="111"/>
      <c r="DV49" s="111"/>
      <c r="DW49" s="111"/>
      <c r="DX49" s="111"/>
      <c r="DY49" s="111"/>
      <c r="DZ49" s="111"/>
      <c r="EA49" s="111"/>
      <c r="EB49" s="111"/>
      <c r="EC49" s="111"/>
      <c r="ED49" s="111"/>
      <c r="EE49" s="111"/>
      <c r="EF49" s="111"/>
      <c r="EG49" s="111"/>
      <c r="EH49" s="111"/>
      <c r="EI49" s="111"/>
      <c r="EJ49" s="111"/>
      <c r="EK49" s="111"/>
      <c r="EL49" s="111"/>
      <c r="EM49" s="111"/>
      <c r="EN49" s="111"/>
      <c r="EO49" s="111"/>
      <c r="EP49" s="111"/>
      <c r="EQ49" s="111"/>
      <c r="ER49" s="111"/>
      <c r="ES49" s="111"/>
      <c r="ET49" s="111"/>
      <c r="EU49" s="111"/>
      <c r="EV49" s="111"/>
      <c r="EW49" s="111"/>
      <c r="EX49" s="111"/>
      <c r="EY49" s="111"/>
      <c r="EZ49" s="111"/>
      <c r="FA49" s="111"/>
      <c r="FB49" s="111"/>
      <c r="FC49" s="111"/>
      <c r="FD49" s="111"/>
      <c r="FE49" s="111"/>
      <c r="FF49" s="111"/>
    </row>
    <row r="50" spans="1:162" s="112" customFormat="1" ht="18.75" customHeight="1" x14ac:dyDescent="0.2">
      <c r="A50" s="295" t="s">
        <v>138</v>
      </c>
      <c r="B50" s="296" t="s">
        <v>30</v>
      </c>
      <c r="C50" s="206" t="s">
        <v>202</v>
      </c>
      <c r="D50" s="199">
        <v>48</v>
      </c>
      <c r="E50" s="199">
        <v>18</v>
      </c>
      <c r="F50" s="199">
        <v>2070</v>
      </c>
      <c r="G50" s="200">
        <v>24.623999999999999</v>
      </c>
      <c r="H50" s="368">
        <f t="shared" si="4"/>
        <v>3079.68</v>
      </c>
      <c r="I50" s="355">
        <v>64.16</v>
      </c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11"/>
      <c r="AV50" s="111"/>
      <c r="AW50" s="111"/>
      <c r="AX50" s="111"/>
      <c r="AY50" s="111"/>
      <c r="AZ50" s="111"/>
      <c r="BA50" s="111"/>
      <c r="BB50" s="111"/>
      <c r="BC50" s="111"/>
      <c r="BD50" s="111"/>
      <c r="BE50" s="111"/>
      <c r="BF50" s="111"/>
      <c r="BG50" s="111"/>
      <c r="BH50" s="111"/>
      <c r="BI50" s="111"/>
      <c r="BJ50" s="111"/>
      <c r="BK50" s="111"/>
      <c r="BL50" s="111"/>
      <c r="BM50" s="111"/>
      <c r="BN50" s="111"/>
      <c r="BO50" s="111"/>
      <c r="BP50" s="111"/>
      <c r="BQ50" s="111"/>
      <c r="BR50" s="111"/>
      <c r="BS50" s="111"/>
      <c r="BT50" s="111"/>
      <c r="BU50" s="111"/>
      <c r="BV50" s="111"/>
      <c r="BW50" s="111"/>
      <c r="BX50" s="111"/>
      <c r="BY50" s="111"/>
      <c r="BZ50" s="111"/>
      <c r="CA50" s="111"/>
      <c r="CB50" s="111"/>
      <c r="CC50" s="111"/>
      <c r="CD50" s="111"/>
      <c r="CE50" s="111"/>
      <c r="CF50" s="111"/>
      <c r="CG50" s="111"/>
      <c r="CH50" s="111"/>
      <c r="CI50" s="111"/>
      <c r="CJ50" s="111"/>
      <c r="CK50" s="111"/>
      <c r="CL50" s="111"/>
      <c r="CM50" s="111"/>
      <c r="CN50" s="111"/>
      <c r="CO50" s="111"/>
      <c r="CP50" s="111"/>
      <c r="CQ50" s="111"/>
      <c r="CR50" s="111"/>
      <c r="CS50" s="111"/>
      <c r="CT50" s="111"/>
      <c r="CU50" s="111"/>
      <c r="CV50" s="111"/>
      <c r="CW50" s="111"/>
      <c r="CX50" s="111"/>
      <c r="CY50" s="111"/>
      <c r="CZ50" s="111"/>
      <c r="DA50" s="111"/>
      <c r="DB50" s="111"/>
      <c r="DC50" s="111"/>
      <c r="DD50" s="111"/>
      <c r="DE50" s="111"/>
      <c r="DF50" s="111"/>
      <c r="DG50" s="111"/>
      <c r="DH50" s="111"/>
      <c r="DI50" s="111"/>
      <c r="DJ50" s="111"/>
      <c r="DK50" s="111"/>
      <c r="DL50" s="111"/>
      <c r="DM50" s="111"/>
      <c r="DN50" s="111"/>
      <c r="DO50" s="111"/>
      <c r="DP50" s="111"/>
      <c r="DQ50" s="111"/>
      <c r="DR50" s="111"/>
      <c r="DS50" s="111"/>
      <c r="DT50" s="111"/>
      <c r="DU50" s="111"/>
      <c r="DV50" s="111"/>
      <c r="DW50" s="111"/>
      <c r="DX50" s="111"/>
      <c r="DY50" s="111"/>
      <c r="DZ50" s="111"/>
      <c r="EA50" s="111"/>
      <c r="EB50" s="111"/>
      <c r="EC50" s="111"/>
      <c r="ED50" s="111"/>
      <c r="EE50" s="111"/>
      <c r="EF50" s="111"/>
      <c r="EG50" s="111"/>
      <c r="EH50" s="111"/>
      <c r="EI50" s="111"/>
      <c r="EJ50" s="111"/>
      <c r="EK50" s="111"/>
      <c r="EL50" s="111"/>
      <c r="EM50" s="111"/>
      <c r="EN50" s="111"/>
      <c r="EO50" s="111"/>
      <c r="EP50" s="111"/>
      <c r="EQ50" s="111"/>
      <c r="ER50" s="111"/>
      <c r="ES50" s="111"/>
      <c r="ET50" s="111"/>
      <c r="EU50" s="111"/>
      <c r="EV50" s="111"/>
      <c r="EW50" s="111"/>
      <c r="EX50" s="111"/>
      <c r="EY50" s="111"/>
      <c r="EZ50" s="111"/>
      <c r="FA50" s="111"/>
      <c r="FB50" s="111"/>
      <c r="FC50" s="111"/>
      <c r="FD50" s="111"/>
      <c r="FE50" s="111"/>
      <c r="FF50" s="111"/>
    </row>
    <row r="51" spans="1:162" s="112" customFormat="1" ht="18.75" customHeight="1" x14ac:dyDescent="0.2">
      <c r="A51" s="295" t="s">
        <v>138</v>
      </c>
      <c r="B51" s="296" t="s">
        <v>30</v>
      </c>
      <c r="C51" s="206" t="s">
        <v>204</v>
      </c>
      <c r="D51" s="199">
        <v>48</v>
      </c>
      <c r="E51" s="199">
        <v>18</v>
      </c>
      <c r="F51" s="199">
        <v>2070</v>
      </c>
      <c r="G51" s="200">
        <v>24.623999999999999</v>
      </c>
      <c r="H51" s="368">
        <f t="shared" si="4"/>
        <v>3215.04</v>
      </c>
      <c r="I51" s="355">
        <v>66.98</v>
      </c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/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/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111"/>
      <c r="DM51" s="111"/>
      <c r="DN51" s="111"/>
      <c r="DO51" s="111"/>
      <c r="DP51" s="111"/>
      <c r="DQ51" s="111"/>
      <c r="DR51" s="111"/>
      <c r="DS51" s="111"/>
      <c r="DT51" s="111"/>
      <c r="DU51" s="111"/>
      <c r="DV51" s="111"/>
      <c r="DW51" s="111"/>
      <c r="DX51" s="111"/>
      <c r="DY51" s="111"/>
      <c r="DZ51" s="111"/>
      <c r="EA51" s="111"/>
      <c r="EB51" s="111"/>
      <c r="EC51" s="111"/>
      <c r="ED51" s="111"/>
      <c r="EE51" s="111"/>
      <c r="EF51" s="111"/>
      <c r="EG51" s="111"/>
      <c r="EH51" s="111"/>
      <c r="EI51" s="111"/>
      <c r="EJ51" s="111"/>
      <c r="EK51" s="111"/>
      <c r="EL51" s="111"/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/>
      <c r="FF51" s="111"/>
    </row>
    <row r="52" spans="1:162" s="112" customFormat="1" ht="18.75" customHeight="1" x14ac:dyDescent="0.2">
      <c r="A52" s="204" t="s">
        <v>138</v>
      </c>
      <c r="B52" s="205" t="s">
        <v>30</v>
      </c>
      <c r="C52" s="294" t="s">
        <v>205</v>
      </c>
      <c r="D52" s="176">
        <v>48</v>
      </c>
      <c r="E52" s="176">
        <v>18</v>
      </c>
      <c r="F52" s="176">
        <v>2070</v>
      </c>
      <c r="G52" s="207">
        <v>24.623999999999999</v>
      </c>
      <c r="H52" s="363">
        <f t="shared" si="4"/>
        <v>3350.3999999999996</v>
      </c>
      <c r="I52" s="355">
        <v>69.8</v>
      </c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1"/>
      <c r="BQ52" s="111"/>
      <c r="BR52" s="111"/>
      <c r="BS52" s="111"/>
      <c r="BT52" s="111"/>
      <c r="BU52" s="111"/>
      <c r="BV52" s="111"/>
      <c r="BW52" s="111"/>
      <c r="BX52" s="111"/>
      <c r="BY52" s="111"/>
      <c r="BZ52" s="111"/>
      <c r="CA52" s="111"/>
      <c r="CB52" s="111"/>
      <c r="CC52" s="111"/>
      <c r="CD52" s="111"/>
      <c r="CE52" s="111"/>
      <c r="CF52" s="111"/>
      <c r="CG52" s="111"/>
      <c r="CH52" s="111"/>
      <c r="CI52" s="111"/>
      <c r="CJ52" s="111"/>
      <c r="CK52" s="111"/>
      <c r="CL52" s="111"/>
      <c r="CM52" s="111"/>
      <c r="CN52" s="111"/>
      <c r="CO52" s="111"/>
      <c r="CP52" s="111"/>
      <c r="CQ52" s="111"/>
      <c r="CR52" s="111"/>
      <c r="CS52" s="111"/>
      <c r="CT52" s="111"/>
      <c r="CU52" s="111"/>
      <c r="CV52" s="111"/>
      <c r="CW52" s="111"/>
      <c r="CX52" s="111"/>
      <c r="CY52" s="111"/>
      <c r="CZ52" s="111"/>
      <c r="DA52" s="111"/>
      <c r="DB52" s="111"/>
      <c r="DC52" s="111"/>
      <c r="DD52" s="111"/>
      <c r="DE52" s="111"/>
      <c r="DF52" s="111"/>
      <c r="DG52" s="111"/>
      <c r="DH52" s="111"/>
      <c r="DI52" s="111"/>
      <c r="DJ52" s="111"/>
      <c r="DK52" s="111"/>
      <c r="DL52" s="111"/>
      <c r="DM52" s="111"/>
      <c r="DN52" s="111"/>
      <c r="DO52" s="111"/>
      <c r="DP52" s="111"/>
      <c r="DQ52" s="111"/>
      <c r="DR52" s="111"/>
      <c r="DS52" s="111"/>
      <c r="DT52" s="111"/>
      <c r="DU52" s="111"/>
      <c r="DV52" s="111"/>
      <c r="DW52" s="111"/>
      <c r="DX52" s="111"/>
      <c r="DY52" s="111"/>
      <c r="DZ52" s="111"/>
      <c r="EA52" s="111"/>
      <c r="EB52" s="111"/>
      <c r="EC52" s="111"/>
      <c r="ED52" s="111"/>
      <c r="EE52" s="111"/>
      <c r="EF52" s="111"/>
      <c r="EG52" s="111"/>
      <c r="EH52" s="111"/>
      <c r="EI52" s="111"/>
      <c r="EJ52" s="111"/>
      <c r="EK52" s="111"/>
      <c r="EL52" s="111"/>
      <c r="EM52" s="111"/>
      <c r="EN52" s="111"/>
      <c r="EO52" s="111"/>
      <c r="EP52" s="111"/>
      <c r="EQ52" s="111"/>
      <c r="ER52" s="111"/>
      <c r="ES52" s="111"/>
      <c r="ET52" s="111"/>
      <c r="EU52" s="111"/>
      <c r="EV52" s="111"/>
      <c r="EW52" s="111"/>
      <c r="EX52" s="111"/>
      <c r="EY52" s="111"/>
      <c r="EZ52" s="111"/>
      <c r="FA52" s="111"/>
      <c r="FB52" s="111"/>
      <c r="FC52" s="111"/>
      <c r="FD52" s="111"/>
      <c r="FE52" s="111"/>
      <c r="FF52" s="111"/>
    </row>
    <row r="53" spans="1:162" s="112" customFormat="1" ht="18.75" customHeight="1" x14ac:dyDescent="0.2">
      <c r="A53" s="295" t="s">
        <v>139</v>
      </c>
      <c r="B53" s="296" t="s">
        <v>32</v>
      </c>
      <c r="C53" s="294" t="s">
        <v>206</v>
      </c>
      <c r="D53" s="199">
        <v>12.5</v>
      </c>
      <c r="E53" s="199">
        <v>14</v>
      </c>
      <c r="F53" s="199">
        <v>910</v>
      </c>
      <c r="G53" s="200">
        <v>0.78600000000000003</v>
      </c>
      <c r="H53" s="272"/>
      <c r="I53" s="359">
        <v>337.7</v>
      </c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  <c r="BM53" s="111"/>
      <c r="BN53" s="111"/>
      <c r="BO53" s="111"/>
      <c r="BP53" s="111"/>
      <c r="BQ53" s="111"/>
      <c r="BR53" s="111"/>
      <c r="BS53" s="111"/>
      <c r="BT53" s="111"/>
      <c r="BU53" s="111"/>
      <c r="BV53" s="111"/>
      <c r="BW53" s="111"/>
      <c r="BX53" s="111"/>
      <c r="BY53" s="111"/>
      <c r="BZ53" s="111"/>
      <c r="CA53" s="111"/>
      <c r="CB53" s="111"/>
      <c r="CC53" s="111"/>
      <c r="CD53" s="111"/>
      <c r="CE53" s="111"/>
      <c r="CF53" s="111"/>
      <c r="CG53" s="111"/>
      <c r="CH53" s="111"/>
      <c r="CI53" s="111"/>
      <c r="CJ53" s="111"/>
      <c r="CK53" s="111"/>
      <c r="CL53" s="111"/>
      <c r="CM53" s="111"/>
      <c r="CN53" s="111"/>
      <c r="CO53" s="111"/>
      <c r="CP53" s="111"/>
      <c r="CQ53" s="111"/>
      <c r="CR53" s="111"/>
      <c r="CS53" s="111"/>
      <c r="CT53" s="111"/>
      <c r="CU53" s="111"/>
      <c r="CV53" s="111"/>
      <c r="CW53" s="111"/>
      <c r="CX53" s="111"/>
      <c r="CY53" s="111"/>
      <c r="CZ53" s="111"/>
      <c r="DA53" s="111"/>
      <c r="DB53" s="111"/>
      <c r="DC53" s="111"/>
      <c r="DD53" s="111"/>
      <c r="DE53" s="111"/>
      <c r="DF53" s="111"/>
      <c r="DG53" s="111"/>
      <c r="DH53" s="111"/>
      <c r="DI53" s="111"/>
      <c r="DJ53" s="111"/>
      <c r="DK53" s="111"/>
      <c r="DL53" s="111"/>
      <c r="DM53" s="111"/>
      <c r="DN53" s="111"/>
      <c r="DO53" s="111"/>
      <c r="DP53" s="111"/>
      <c r="DQ53" s="111"/>
      <c r="DR53" s="111"/>
      <c r="DS53" s="111"/>
      <c r="DT53" s="111"/>
      <c r="DU53" s="111"/>
      <c r="DV53" s="111"/>
      <c r="DW53" s="111"/>
      <c r="DX53" s="111"/>
      <c r="DY53" s="111"/>
      <c r="DZ53" s="111"/>
      <c r="EA53" s="111"/>
      <c r="EB53" s="111"/>
      <c r="EC53" s="111"/>
      <c r="ED53" s="111"/>
      <c r="EE53" s="111"/>
      <c r="EF53" s="111"/>
      <c r="EG53" s="111"/>
      <c r="EH53" s="111"/>
      <c r="EI53" s="111"/>
      <c r="EJ53" s="111"/>
      <c r="EK53" s="111"/>
      <c r="EL53" s="111"/>
      <c r="EM53" s="111"/>
      <c r="EN53" s="111"/>
      <c r="EO53" s="111"/>
      <c r="EP53" s="111"/>
      <c r="EQ53" s="111"/>
      <c r="ER53" s="111"/>
      <c r="ES53" s="111"/>
      <c r="ET53" s="111"/>
      <c r="EU53" s="111"/>
      <c r="EV53" s="111"/>
      <c r="EW53" s="111"/>
      <c r="EX53" s="111"/>
      <c r="EY53" s="111"/>
      <c r="EZ53" s="111"/>
      <c r="FA53" s="111"/>
      <c r="FB53" s="111"/>
      <c r="FC53" s="111"/>
      <c r="FD53" s="111"/>
      <c r="FE53" s="111"/>
      <c r="FF53" s="111"/>
    </row>
    <row r="54" spans="1:162" s="112" customFormat="1" ht="18.75" customHeight="1" thickBot="1" x14ac:dyDescent="0.25">
      <c r="A54" s="298" t="s">
        <v>139</v>
      </c>
      <c r="B54" s="299" t="s">
        <v>32</v>
      </c>
      <c r="C54" s="208" t="s">
        <v>207</v>
      </c>
      <c r="D54" s="300">
        <v>12.5</v>
      </c>
      <c r="E54" s="300">
        <v>14</v>
      </c>
      <c r="F54" s="300">
        <v>910</v>
      </c>
      <c r="G54" s="288">
        <v>0.78600000000000003</v>
      </c>
      <c r="H54" s="301"/>
      <c r="I54" s="358">
        <v>351.8</v>
      </c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111"/>
      <c r="BL54" s="111"/>
      <c r="BM54" s="111"/>
      <c r="BN54" s="111"/>
      <c r="BO54" s="111"/>
      <c r="BP54" s="111"/>
      <c r="BQ54" s="111"/>
      <c r="BR54" s="111"/>
      <c r="BS54" s="111"/>
      <c r="BT54" s="111"/>
      <c r="BU54" s="111"/>
      <c r="BV54" s="111"/>
      <c r="BW54" s="111"/>
      <c r="BX54" s="111"/>
      <c r="BY54" s="111"/>
      <c r="BZ54" s="111"/>
      <c r="CA54" s="111"/>
      <c r="CB54" s="111"/>
      <c r="CC54" s="111"/>
      <c r="CD54" s="111"/>
      <c r="CE54" s="111"/>
      <c r="CF54" s="111"/>
      <c r="CG54" s="111"/>
      <c r="CH54" s="111"/>
      <c r="CI54" s="111"/>
      <c r="CJ54" s="111"/>
      <c r="CK54" s="111"/>
      <c r="CL54" s="111"/>
      <c r="CM54" s="111"/>
      <c r="CN54" s="111"/>
      <c r="CO54" s="111"/>
      <c r="CP54" s="111"/>
      <c r="CQ54" s="111"/>
      <c r="CR54" s="111"/>
      <c r="CS54" s="111"/>
      <c r="CT54" s="111"/>
      <c r="CU54" s="111"/>
      <c r="CV54" s="111"/>
      <c r="CW54" s="111"/>
      <c r="CX54" s="111"/>
      <c r="CY54" s="111"/>
      <c r="CZ54" s="111"/>
      <c r="DA54" s="111"/>
      <c r="DB54" s="111"/>
      <c r="DC54" s="111"/>
      <c r="DD54" s="111"/>
      <c r="DE54" s="111"/>
      <c r="DF54" s="111"/>
      <c r="DG54" s="111"/>
      <c r="DH54" s="111"/>
      <c r="DI54" s="111"/>
      <c r="DJ54" s="111"/>
      <c r="DK54" s="111"/>
      <c r="DL54" s="111"/>
      <c r="DM54" s="111"/>
      <c r="DN54" s="111"/>
      <c r="DO54" s="111"/>
      <c r="DP54" s="111"/>
      <c r="DQ54" s="111"/>
      <c r="DR54" s="111"/>
      <c r="DS54" s="111"/>
      <c r="DT54" s="111"/>
      <c r="DU54" s="111"/>
      <c r="DV54" s="111"/>
      <c r="DW54" s="111"/>
      <c r="DX54" s="111"/>
      <c r="DY54" s="111"/>
      <c r="DZ54" s="111"/>
      <c r="EA54" s="111"/>
      <c r="EB54" s="111"/>
      <c r="EC54" s="111"/>
      <c r="ED54" s="111"/>
      <c r="EE54" s="111"/>
      <c r="EF54" s="111"/>
      <c r="EG54" s="111"/>
      <c r="EH54" s="111"/>
      <c r="EI54" s="111"/>
      <c r="EJ54" s="111"/>
      <c r="EK54" s="111"/>
      <c r="EL54" s="111"/>
      <c r="EM54" s="111"/>
      <c r="EN54" s="111"/>
      <c r="EO54" s="111"/>
      <c r="EP54" s="111"/>
      <c r="EQ54" s="111"/>
      <c r="ER54" s="111"/>
      <c r="ES54" s="111"/>
      <c r="ET54" s="111"/>
      <c r="EU54" s="111"/>
      <c r="EV54" s="111"/>
      <c r="EW54" s="111"/>
      <c r="EX54" s="111"/>
      <c r="EY54" s="111"/>
      <c r="EZ54" s="111"/>
      <c r="FA54" s="111"/>
      <c r="FB54" s="111"/>
      <c r="FC54" s="111"/>
      <c r="FD54" s="111"/>
      <c r="FE54" s="111"/>
      <c r="FF54" s="111"/>
    </row>
    <row r="55" spans="1:162" ht="18" customHeight="1" thickBot="1" x14ac:dyDescent="0.3">
      <c r="A55" s="471" t="s">
        <v>144</v>
      </c>
      <c r="B55" s="472"/>
      <c r="C55" s="472"/>
      <c r="D55" s="472"/>
      <c r="E55" s="472"/>
      <c r="F55" s="472"/>
      <c r="G55" s="472"/>
      <c r="H55" s="472"/>
      <c r="I55" s="473"/>
    </row>
    <row r="56" spans="1:162" ht="30" customHeight="1" thickBot="1" x14ac:dyDescent="0.3">
      <c r="A56" s="10" t="s">
        <v>14</v>
      </c>
      <c r="B56" s="11" t="s">
        <v>1</v>
      </c>
      <c r="C56" s="12" t="s">
        <v>47</v>
      </c>
      <c r="D56" s="13" t="s">
        <v>48</v>
      </c>
      <c r="E56" s="12" t="s">
        <v>2</v>
      </c>
      <c r="F56" s="12" t="s">
        <v>3</v>
      </c>
      <c r="G56" s="14" t="s">
        <v>54</v>
      </c>
      <c r="H56" s="233" t="s">
        <v>192</v>
      </c>
      <c r="I56" s="232" t="s">
        <v>193</v>
      </c>
    </row>
    <row r="57" spans="1:162" s="1" customFormat="1" ht="22.5" x14ac:dyDescent="0.25">
      <c r="A57" s="187" t="s">
        <v>29</v>
      </c>
      <c r="B57" s="187" t="s">
        <v>30</v>
      </c>
      <c r="C57" s="188" t="s">
        <v>209</v>
      </c>
      <c r="D57" s="189">
        <v>48</v>
      </c>
      <c r="E57" s="190">
        <v>18</v>
      </c>
      <c r="F57" s="190">
        <v>2070</v>
      </c>
      <c r="G57" s="191">
        <v>24.623999999999999</v>
      </c>
      <c r="H57" s="371">
        <f t="shared" ref="H57:H64" si="5">I57*D57</f>
        <v>2944.32</v>
      </c>
      <c r="I57" s="344">
        <v>61.34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</row>
    <row r="58" spans="1:162" s="1" customFormat="1" x14ac:dyDescent="0.25">
      <c r="A58" s="192" t="s">
        <v>29</v>
      </c>
      <c r="B58" s="192" t="s">
        <v>30</v>
      </c>
      <c r="C58" s="193" t="s">
        <v>208</v>
      </c>
      <c r="D58" s="194">
        <v>48</v>
      </c>
      <c r="E58" s="195">
        <v>18</v>
      </c>
      <c r="F58" s="195">
        <v>2070</v>
      </c>
      <c r="G58" s="196">
        <v>24.623999999999999</v>
      </c>
      <c r="H58" s="363">
        <f t="shared" si="5"/>
        <v>3079.68</v>
      </c>
      <c r="I58" s="369">
        <v>64.16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</row>
    <row r="59" spans="1:162" s="1" customFormat="1" x14ac:dyDescent="0.25">
      <c r="A59" s="192" t="s">
        <v>29</v>
      </c>
      <c r="B59" s="192" t="s">
        <v>30</v>
      </c>
      <c r="C59" s="193" t="s">
        <v>210</v>
      </c>
      <c r="D59" s="194">
        <v>48</v>
      </c>
      <c r="E59" s="195">
        <v>18</v>
      </c>
      <c r="F59" s="195">
        <v>2070</v>
      </c>
      <c r="G59" s="196">
        <v>24.623999999999999</v>
      </c>
      <c r="H59" s="363">
        <f t="shared" si="5"/>
        <v>3215.04</v>
      </c>
      <c r="I59" s="369">
        <v>66.98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</row>
    <row r="60" spans="1:162" s="1" customFormat="1" ht="22.5" x14ac:dyDescent="0.25">
      <c r="A60" s="192" t="s">
        <v>29</v>
      </c>
      <c r="B60" s="192" t="s">
        <v>30</v>
      </c>
      <c r="C60" s="193" t="s">
        <v>226</v>
      </c>
      <c r="D60" s="194">
        <v>48</v>
      </c>
      <c r="E60" s="195">
        <v>18</v>
      </c>
      <c r="F60" s="195">
        <v>2070</v>
      </c>
      <c r="G60" s="196">
        <v>24.623999999999999</v>
      </c>
      <c r="H60" s="363">
        <f t="shared" si="5"/>
        <v>3350.3999999999996</v>
      </c>
      <c r="I60" s="369">
        <v>69.8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</row>
    <row r="61" spans="1:162" s="1" customFormat="1" x14ac:dyDescent="0.25">
      <c r="A61" s="24" t="s">
        <v>33</v>
      </c>
      <c r="B61" s="24" t="s">
        <v>34</v>
      </c>
      <c r="C61" s="197" t="s">
        <v>211</v>
      </c>
      <c r="D61" s="25">
        <v>29.24</v>
      </c>
      <c r="E61" s="16">
        <v>18</v>
      </c>
      <c r="F61" s="16">
        <v>1170</v>
      </c>
      <c r="G61" s="17">
        <v>25</v>
      </c>
      <c r="H61" s="363">
        <f t="shared" si="5"/>
        <v>5112.3216000000002</v>
      </c>
      <c r="I61" s="369">
        <v>174.84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</row>
    <row r="62" spans="1:162" s="1" customFormat="1" ht="24.75" customHeight="1" x14ac:dyDescent="0.25">
      <c r="A62" s="24" t="s">
        <v>33</v>
      </c>
      <c r="B62" s="24" t="s">
        <v>34</v>
      </c>
      <c r="C62" s="197" t="s">
        <v>212</v>
      </c>
      <c r="D62" s="25">
        <v>29.24</v>
      </c>
      <c r="E62" s="16">
        <v>18</v>
      </c>
      <c r="F62" s="16">
        <v>1170</v>
      </c>
      <c r="G62" s="17">
        <v>25</v>
      </c>
      <c r="H62" s="363">
        <f t="shared" si="5"/>
        <v>5318.4635999999991</v>
      </c>
      <c r="I62" s="361">
        <v>181.89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</row>
    <row r="63" spans="1:162" s="1" customFormat="1" ht="24.75" customHeight="1" x14ac:dyDescent="0.25">
      <c r="A63" s="24" t="s">
        <v>35</v>
      </c>
      <c r="B63" s="24" t="s">
        <v>36</v>
      </c>
      <c r="C63" s="197" t="s">
        <v>213</v>
      </c>
      <c r="D63" s="37">
        <v>51.64</v>
      </c>
      <c r="E63" s="38">
        <v>36</v>
      </c>
      <c r="F63" s="38">
        <v>2340</v>
      </c>
      <c r="G63" s="38">
        <v>21.689</v>
      </c>
      <c r="H63" s="363">
        <f t="shared" si="5"/>
        <v>5060.72</v>
      </c>
      <c r="I63" s="361">
        <v>98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</row>
    <row r="64" spans="1:162" s="1" customFormat="1" ht="24" customHeight="1" x14ac:dyDescent="0.25">
      <c r="A64" s="24" t="s">
        <v>35</v>
      </c>
      <c r="B64" s="24" t="s">
        <v>36</v>
      </c>
      <c r="C64" s="197" t="s">
        <v>214</v>
      </c>
      <c r="D64" s="37">
        <v>51.64</v>
      </c>
      <c r="E64" s="38">
        <v>36</v>
      </c>
      <c r="F64" s="38">
        <v>2340</v>
      </c>
      <c r="G64" s="38">
        <v>21.689</v>
      </c>
      <c r="H64" s="363">
        <f t="shared" si="5"/>
        <v>5242.4928</v>
      </c>
      <c r="I64" s="361">
        <v>101.52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</row>
    <row r="65" spans="1:163" s="1" customFormat="1" ht="24" customHeight="1" x14ac:dyDescent="0.25">
      <c r="A65" s="24" t="s">
        <v>31</v>
      </c>
      <c r="B65" s="24" t="s">
        <v>32</v>
      </c>
      <c r="C65" s="197" t="s">
        <v>215</v>
      </c>
      <c r="D65" s="198">
        <v>12.5</v>
      </c>
      <c r="E65" s="199">
        <v>14</v>
      </c>
      <c r="F65" s="199">
        <v>910</v>
      </c>
      <c r="G65" s="200">
        <v>0.78600000000000003</v>
      </c>
      <c r="H65" s="272"/>
      <c r="I65" s="361">
        <v>337.7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</row>
    <row r="66" spans="1:163" s="1" customFormat="1" ht="28.5" customHeight="1" x14ac:dyDescent="0.25">
      <c r="A66" s="24" t="s">
        <v>31</v>
      </c>
      <c r="B66" s="24" t="s">
        <v>32</v>
      </c>
      <c r="C66" s="197" t="s">
        <v>227</v>
      </c>
      <c r="D66" s="198">
        <v>12.5</v>
      </c>
      <c r="E66" s="199">
        <v>14</v>
      </c>
      <c r="F66" s="199">
        <v>910</v>
      </c>
      <c r="G66" s="200">
        <v>0.78600000000000003</v>
      </c>
      <c r="H66" s="297"/>
      <c r="I66" s="361">
        <v>351.8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</row>
    <row r="67" spans="1:163" s="1" customFormat="1" ht="28.5" customHeight="1" x14ac:dyDescent="0.25">
      <c r="A67" s="307" t="s">
        <v>37</v>
      </c>
      <c r="B67" s="307" t="s">
        <v>38</v>
      </c>
      <c r="C67" s="308" t="s">
        <v>213</v>
      </c>
      <c r="D67" s="309">
        <v>21.3</v>
      </c>
      <c r="E67" s="310">
        <v>21</v>
      </c>
      <c r="F67" s="310">
        <v>1365</v>
      </c>
      <c r="G67" s="311">
        <v>0.39</v>
      </c>
      <c r="H67" s="297"/>
      <c r="I67" s="361">
        <v>301.74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</row>
    <row r="68" spans="1:163" s="1" customFormat="1" ht="23.25" customHeight="1" thickBot="1" x14ac:dyDescent="0.3">
      <c r="A68" s="302" t="s">
        <v>37</v>
      </c>
      <c r="B68" s="302" t="s">
        <v>38</v>
      </c>
      <c r="C68" s="268" t="s">
        <v>212</v>
      </c>
      <c r="D68" s="303">
        <v>21.3</v>
      </c>
      <c r="E68" s="304">
        <v>21</v>
      </c>
      <c r="F68" s="304">
        <v>1365</v>
      </c>
      <c r="G68" s="305">
        <v>0.39</v>
      </c>
      <c r="H68" s="306"/>
      <c r="I68" s="370">
        <v>314.43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</row>
    <row r="69" spans="1:163" s="1" customFormat="1" ht="18" customHeight="1" thickBot="1" x14ac:dyDescent="0.3">
      <c r="A69" s="454" t="s">
        <v>143</v>
      </c>
      <c r="B69" s="455"/>
      <c r="C69" s="455"/>
      <c r="D69" s="455"/>
      <c r="E69" s="455"/>
      <c r="F69" s="455"/>
      <c r="G69" s="455"/>
      <c r="H69" s="455"/>
      <c r="I69" s="456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</row>
    <row r="70" spans="1:163" s="1" customFormat="1" ht="18.75" customHeight="1" x14ac:dyDescent="0.25">
      <c r="A70" s="40" t="s">
        <v>57</v>
      </c>
      <c r="B70" s="41" t="s">
        <v>58</v>
      </c>
      <c r="C70" s="511" t="s">
        <v>107</v>
      </c>
      <c r="D70" s="42">
        <v>53</v>
      </c>
      <c r="E70" s="43">
        <v>24</v>
      </c>
      <c r="F70" s="44">
        <v>1800</v>
      </c>
      <c r="G70" s="45">
        <v>28.937999999999999</v>
      </c>
      <c r="H70" s="367">
        <f t="shared" ref="H70" si="6">I70*D70</f>
        <v>2960.58</v>
      </c>
      <c r="I70" s="344">
        <v>55.86</v>
      </c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</row>
    <row r="71" spans="1:163" s="1" customFormat="1" ht="17.25" customHeight="1" thickBot="1" x14ac:dyDescent="0.3">
      <c r="A71" s="46" t="s">
        <v>59</v>
      </c>
      <c r="B71" s="47" t="s">
        <v>60</v>
      </c>
      <c r="C71" s="512"/>
      <c r="D71" s="48">
        <v>14.1</v>
      </c>
      <c r="E71" s="49">
        <v>12</v>
      </c>
      <c r="F71" s="50">
        <v>780</v>
      </c>
      <c r="G71" s="51">
        <v>0.73899999999999999</v>
      </c>
      <c r="H71" s="235"/>
      <c r="I71" s="362">
        <v>300.58</v>
      </c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</row>
    <row r="72" spans="1:163" ht="18" customHeight="1" thickBot="1" x14ac:dyDescent="0.3">
      <c r="A72" s="496" t="s">
        <v>236</v>
      </c>
      <c r="B72" s="497"/>
      <c r="C72" s="497"/>
      <c r="D72" s="497"/>
      <c r="E72" s="497"/>
      <c r="F72" s="497"/>
      <c r="G72" s="497"/>
      <c r="H72" s="497"/>
      <c r="I72" s="498"/>
    </row>
    <row r="73" spans="1:163" ht="30" customHeight="1" thickBot="1" x14ac:dyDescent="0.3">
      <c r="A73" s="10" t="s">
        <v>14</v>
      </c>
      <c r="B73" s="11" t="s">
        <v>1</v>
      </c>
      <c r="C73" s="12" t="s">
        <v>47</v>
      </c>
      <c r="D73" s="13" t="s">
        <v>48</v>
      </c>
      <c r="E73" s="12" t="s">
        <v>2</v>
      </c>
      <c r="F73" s="12" t="s">
        <v>3</v>
      </c>
      <c r="G73" s="14" t="s">
        <v>54</v>
      </c>
      <c r="H73" s="233" t="s">
        <v>192</v>
      </c>
      <c r="I73" s="232" t="s">
        <v>193</v>
      </c>
    </row>
    <row r="74" spans="1:163" s="1" customFormat="1" ht="18" customHeight="1" thickBot="1" x14ac:dyDescent="0.3">
      <c r="A74" s="474" t="s">
        <v>241</v>
      </c>
      <c r="B74" s="475"/>
      <c r="C74" s="475"/>
      <c r="D74" s="475"/>
      <c r="E74" s="475"/>
      <c r="F74" s="475"/>
      <c r="G74" s="475"/>
      <c r="H74" s="475"/>
      <c r="I74" s="476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</row>
    <row r="75" spans="1:163" s="1" customFormat="1" ht="22.5" customHeight="1" x14ac:dyDescent="0.25">
      <c r="A75" s="187" t="s">
        <v>237</v>
      </c>
      <c r="B75" s="187" t="s">
        <v>239</v>
      </c>
      <c r="C75" s="477" t="s">
        <v>244</v>
      </c>
      <c r="D75" s="189">
        <v>64</v>
      </c>
      <c r="E75" s="190">
        <v>52</v>
      </c>
      <c r="F75" s="190">
        <v>4212</v>
      </c>
      <c r="G75" s="191">
        <v>20.096</v>
      </c>
      <c r="H75" s="371">
        <f t="shared" ref="H75:H76" si="7">I75*D75</f>
        <v>2256</v>
      </c>
      <c r="I75" s="344">
        <v>35.25</v>
      </c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</row>
    <row r="76" spans="1:163" s="1" customFormat="1" x14ac:dyDescent="0.25">
      <c r="A76" s="192" t="s">
        <v>238</v>
      </c>
      <c r="B76" s="192" t="s">
        <v>240</v>
      </c>
      <c r="C76" s="499"/>
      <c r="D76" s="194">
        <v>34.57</v>
      </c>
      <c r="E76" s="195">
        <v>32</v>
      </c>
      <c r="F76" s="195">
        <v>1216</v>
      </c>
      <c r="G76" s="196">
        <v>19.359000000000002</v>
      </c>
      <c r="H76" s="363">
        <f t="shared" si="7"/>
        <v>3387.86</v>
      </c>
      <c r="I76" s="369">
        <v>98</v>
      </c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</row>
    <row r="77" spans="1:163" s="1" customFormat="1" ht="15.75" thickBot="1" x14ac:dyDescent="0.3">
      <c r="A77" s="192" t="s">
        <v>242</v>
      </c>
      <c r="B77" s="192" t="s">
        <v>243</v>
      </c>
      <c r="C77" s="500"/>
      <c r="D77" s="194">
        <v>16.13</v>
      </c>
      <c r="E77" s="195">
        <v>22</v>
      </c>
      <c r="F77" s="195">
        <v>1430</v>
      </c>
      <c r="G77" s="196">
        <v>0.35499999999999998</v>
      </c>
      <c r="H77" s="363"/>
      <c r="I77" s="369">
        <v>198.11</v>
      </c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</row>
    <row r="78" spans="1:163" s="1" customFormat="1" ht="18" customHeight="1" thickBot="1" x14ac:dyDescent="0.3">
      <c r="A78" s="474" t="s">
        <v>245</v>
      </c>
      <c r="B78" s="475"/>
      <c r="C78" s="475"/>
      <c r="D78" s="475"/>
      <c r="E78" s="475"/>
      <c r="F78" s="475"/>
      <c r="G78" s="475"/>
      <c r="H78" s="475"/>
      <c r="I78" s="476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</row>
    <row r="79" spans="1:163" s="1" customFormat="1" ht="17.25" customHeight="1" x14ac:dyDescent="0.25">
      <c r="A79" s="192" t="s">
        <v>246</v>
      </c>
      <c r="B79" s="192" t="s">
        <v>239</v>
      </c>
      <c r="C79" s="477" t="s">
        <v>248</v>
      </c>
      <c r="D79" s="194">
        <v>64</v>
      </c>
      <c r="E79" s="195">
        <v>52</v>
      </c>
      <c r="F79" s="195">
        <v>4212</v>
      </c>
      <c r="G79" s="196">
        <v>20.096</v>
      </c>
      <c r="H79" s="363">
        <f>I79*D79</f>
        <v>2662.4</v>
      </c>
      <c r="I79" s="369">
        <v>41.6</v>
      </c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</row>
    <row r="80" spans="1:163" s="1" customFormat="1" ht="15.75" thickBot="1" x14ac:dyDescent="0.3">
      <c r="A80" s="24" t="s">
        <v>247</v>
      </c>
      <c r="B80" s="24" t="s">
        <v>243</v>
      </c>
      <c r="C80" s="500"/>
      <c r="D80" s="25">
        <v>16.13</v>
      </c>
      <c r="E80" s="16">
        <v>22</v>
      </c>
      <c r="F80" s="16">
        <v>1430</v>
      </c>
      <c r="G80" s="17">
        <v>0.35499999999999998</v>
      </c>
      <c r="H80" s="363"/>
      <c r="I80" s="369">
        <v>198.11</v>
      </c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</row>
    <row r="81" spans="1:163" s="1" customFormat="1" ht="18" customHeight="1" thickBot="1" x14ac:dyDescent="0.3">
      <c r="A81" s="474" t="s">
        <v>249</v>
      </c>
      <c r="B81" s="475"/>
      <c r="C81" s="475"/>
      <c r="D81" s="475"/>
      <c r="E81" s="475"/>
      <c r="F81" s="475"/>
      <c r="G81" s="475"/>
      <c r="H81" s="475"/>
      <c r="I81" s="476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</row>
    <row r="82" spans="1:163" s="1" customFormat="1" ht="20.25" customHeight="1" x14ac:dyDescent="0.25">
      <c r="A82" s="187" t="s">
        <v>250</v>
      </c>
      <c r="B82" s="187" t="s">
        <v>251</v>
      </c>
      <c r="C82" s="477" t="s">
        <v>253</v>
      </c>
      <c r="D82" s="329">
        <v>48</v>
      </c>
      <c r="E82" s="212">
        <v>39</v>
      </c>
      <c r="F82" s="212">
        <v>3159</v>
      </c>
      <c r="G82" s="213">
        <v>20.16</v>
      </c>
      <c r="H82" s="371">
        <f>I82*D82</f>
        <v>2267.52</v>
      </c>
      <c r="I82" s="344">
        <v>47.24</v>
      </c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</row>
    <row r="83" spans="1:163" s="1" customFormat="1" ht="20.25" customHeight="1" thickBot="1" x14ac:dyDescent="0.3">
      <c r="A83" s="217" t="s">
        <v>273</v>
      </c>
      <c r="B83" s="217" t="s">
        <v>252</v>
      </c>
      <c r="C83" s="478"/>
      <c r="D83" s="436">
        <v>12.5</v>
      </c>
      <c r="E83" s="437">
        <v>22</v>
      </c>
      <c r="F83" s="437">
        <v>1430</v>
      </c>
      <c r="G83" s="437">
        <v>6.0629999999999997</v>
      </c>
      <c r="H83" s="438"/>
      <c r="I83" s="362">
        <v>200.22</v>
      </c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</row>
    <row r="84" spans="1:163" s="1" customFormat="1" ht="17.25" customHeight="1" thickBot="1" x14ac:dyDescent="0.3">
      <c r="A84" s="518" t="s">
        <v>235</v>
      </c>
      <c r="B84" s="519"/>
      <c r="C84" s="519"/>
      <c r="D84" s="519"/>
      <c r="E84" s="519"/>
      <c r="F84" s="519"/>
      <c r="G84" s="519"/>
      <c r="H84" s="519"/>
      <c r="I84" s="520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</row>
    <row r="85" spans="1:163" s="1" customFormat="1" ht="24" customHeight="1" thickBot="1" x14ac:dyDescent="0.3">
      <c r="A85" s="27" t="s">
        <v>14</v>
      </c>
      <c r="B85" s="11" t="s">
        <v>1</v>
      </c>
      <c r="C85" s="11" t="s">
        <v>47</v>
      </c>
      <c r="D85" s="173" t="s">
        <v>48</v>
      </c>
      <c r="E85" s="11" t="s">
        <v>2</v>
      </c>
      <c r="F85" s="11" t="s">
        <v>3</v>
      </c>
      <c r="G85" s="14" t="s">
        <v>54</v>
      </c>
      <c r="H85" s="233" t="s">
        <v>192</v>
      </c>
      <c r="I85" s="232" t="s">
        <v>193</v>
      </c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</row>
    <row r="86" spans="1:163" s="1" customFormat="1" ht="22.5" customHeight="1" x14ac:dyDescent="0.25">
      <c r="A86" s="187" t="s">
        <v>232</v>
      </c>
      <c r="B86" s="187" t="s">
        <v>108</v>
      </c>
      <c r="C86" s="477" t="s">
        <v>234</v>
      </c>
      <c r="D86" s="189">
        <v>64</v>
      </c>
      <c r="E86" s="189">
        <v>18</v>
      </c>
      <c r="F86" s="190">
        <v>2070</v>
      </c>
      <c r="G86" s="191">
        <v>13.802</v>
      </c>
      <c r="H86" s="363">
        <f>I86*D86</f>
        <v>2887.68</v>
      </c>
      <c r="I86" s="344">
        <v>45.12</v>
      </c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</row>
    <row r="87" spans="1:163" s="112" customFormat="1" ht="24.75" customHeight="1" x14ac:dyDescent="0.2">
      <c r="A87" s="24" t="s">
        <v>233</v>
      </c>
      <c r="B87" s="24" t="s">
        <v>43</v>
      </c>
      <c r="C87" s="500"/>
      <c r="D87" s="198">
        <v>16.13</v>
      </c>
      <c r="E87" s="198">
        <v>14</v>
      </c>
      <c r="F87" s="199">
        <v>910</v>
      </c>
      <c r="G87" s="200">
        <v>15</v>
      </c>
      <c r="H87" s="363"/>
      <c r="I87" s="361">
        <v>353.21</v>
      </c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  <c r="AO87" s="111"/>
      <c r="AP87" s="111"/>
      <c r="AQ87" s="111"/>
      <c r="AR87" s="111"/>
      <c r="AS87" s="111"/>
      <c r="AT87" s="111"/>
      <c r="AU87" s="111"/>
      <c r="AV87" s="111"/>
      <c r="AW87" s="111"/>
      <c r="AX87" s="111"/>
      <c r="AY87" s="111"/>
      <c r="AZ87" s="111"/>
      <c r="BA87" s="111"/>
      <c r="BB87" s="111"/>
      <c r="BC87" s="111"/>
      <c r="BD87" s="111"/>
      <c r="BE87" s="111"/>
      <c r="BF87" s="111"/>
      <c r="BG87" s="111"/>
      <c r="BH87" s="111"/>
      <c r="BI87" s="111"/>
      <c r="BJ87" s="111"/>
      <c r="BK87" s="111"/>
      <c r="BL87" s="111"/>
      <c r="BM87" s="111"/>
      <c r="BN87" s="111"/>
      <c r="BO87" s="111"/>
      <c r="BP87" s="111"/>
      <c r="BQ87" s="111"/>
      <c r="BR87" s="111"/>
      <c r="BS87" s="111"/>
      <c r="BT87" s="111"/>
      <c r="BU87" s="111"/>
      <c r="BV87" s="111"/>
      <c r="BW87" s="111"/>
      <c r="BX87" s="111"/>
      <c r="BY87" s="111"/>
      <c r="BZ87" s="111"/>
      <c r="CA87" s="111"/>
      <c r="CB87" s="111"/>
      <c r="CC87" s="111"/>
      <c r="CD87" s="111"/>
      <c r="CE87" s="111"/>
      <c r="CF87" s="111"/>
      <c r="CG87" s="111"/>
      <c r="CH87" s="111"/>
      <c r="CI87" s="111"/>
      <c r="CJ87" s="111"/>
      <c r="CK87" s="111"/>
      <c r="CL87" s="111"/>
      <c r="CM87" s="111"/>
      <c r="CN87" s="111"/>
      <c r="CO87" s="111"/>
      <c r="CP87" s="111"/>
      <c r="CQ87" s="111"/>
      <c r="CR87" s="111"/>
      <c r="CS87" s="111"/>
      <c r="CT87" s="111"/>
      <c r="CU87" s="111"/>
      <c r="CV87" s="111"/>
      <c r="CW87" s="111"/>
      <c r="CX87" s="111"/>
      <c r="CY87" s="111"/>
      <c r="CZ87" s="111"/>
      <c r="DA87" s="111"/>
      <c r="DB87" s="111"/>
      <c r="DC87" s="111"/>
      <c r="DD87" s="111"/>
      <c r="DE87" s="111"/>
      <c r="DF87" s="111"/>
      <c r="DG87" s="111"/>
      <c r="DH87" s="111"/>
      <c r="DI87" s="111"/>
      <c r="DJ87" s="111"/>
      <c r="DK87" s="111"/>
      <c r="DL87" s="111"/>
      <c r="DM87" s="111"/>
      <c r="DN87" s="111"/>
      <c r="DO87" s="111"/>
      <c r="DP87" s="111"/>
      <c r="DQ87" s="111"/>
      <c r="DR87" s="111"/>
      <c r="DS87" s="111"/>
      <c r="DT87" s="111"/>
      <c r="DU87" s="111"/>
      <c r="DV87" s="111"/>
      <c r="DW87" s="111"/>
      <c r="DX87" s="111"/>
      <c r="DY87" s="111"/>
      <c r="DZ87" s="111"/>
      <c r="EA87" s="111"/>
      <c r="EB87" s="111"/>
      <c r="EC87" s="111"/>
      <c r="ED87" s="111"/>
      <c r="EE87" s="111"/>
      <c r="EF87" s="111"/>
      <c r="EG87" s="111"/>
      <c r="EH87" s="111"/>
      <c r="EI87" s="111"/>
      <c r="EJ87" s="111"/>
      <c r="EK87" s="111"/>
      <c r="EL87" s="111"/>
      <c r="EM87" s="111"/>
      <c r="EN87" s="111"/>
      <c r="EO87" s="111"/>
      <c r="EP87" s="111"/>
      <c r="EQ87" s="111"/>
      <c r="ER87" s="111"/>
      <c r="ES87" s="111"/>
      <c r="ET87" s="111"/>
      <c r="EU87" s="111"/>
      <c r="EV87" s="111"/>
      <c r="EW87" s="111"/>
      <c r="EX87" s="111"/>
      <c r="EY87" s="111"/>
      <c r="EZ87" s="111"/>
      <c r="FA87" s="111"/>
      <c r="FB87" s="111"/>
      <c r="FC87" s="111"/>
      <c r="FD87" s="111"/>
      <c r="FE87" s="111"/>
      <c r="FF87" s="111"/>
      <c r="FG87" s="111"/>
    </row>
    <row r="88" spans="1:163" s="112" customFormat="1" ht="24.75" customHeight="1" x14ac:dyDescent="0.2">
      <c r="A88" s="24" t="s">
        <v>216</v>
      </c>
      <c r="B88" s="24" t="s">
        <v>110</v>
      </c>
      <c r="C88" s="517" t="s">
        <v>234</v>
      </c>
      <c r="D88" s="198">
        <v>38.31</v>
      </c>
      <c r="E88" s="198">
        <v>18</v>
      </c>
      <c r="F88" s="199">
        <v>1080</v>
      </c>
      <c r="G88" s="200">
        <v>19.850000000000001</v>
      </c>
      <c r="H88" s="363">
        <f>I88*D88</f>
        <v>6833.3547000000008</v>
      </c>
      <c r="I88" s="361">
        <v>178.37</v>
      </c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N88" s="111"/>
      <c r="AO88" s="111"/>
      <c r="AP88" s="111"/>
      <c r="AQ88" s="111"/>
      <c r="AR88" s="111"/>
      <c r="AS88" s="111"/>
      <c r="AT88" s="111"/>
      <c r="AU88" s="111"/>
      <c r="AV88" s="111"/>
      <c r="AW88" s="111"/>
      <c r="AX88" s="111"/>
      <c r="AY88" s="111"/>
      <c r="AZ88" s="111"/>
      <c r="BA88" s="111"/>
      <c r="BB88" s="111"/>
      <c r="BC88" s="111"/>
      <c r="BD88" s="111"/>
      <c r="BE88" s="111"/>
      <c r="BF88" s="111"/>
      <c r="BG88" s="111"/>
      <c r="BH88" s="111"/>
      <c r="BI88" s="111"/>
      <c r="BJ88" s="111"/>
      <c r="BK88" s="111"/>
      <c r="BL88" s="111"/>
      <c r="BM88" s="111"/>
      <c r="BN88" s="111"/>
      <c r="BO88" s="111"/>
      <c r="BP88" s="111"/>
      <c r="BQ88" s="111"/>
      <c r="BR88" s="111"/>
      <c r="BS88" s="111"/>
      <c r="BT88" s="111"/>
      <c r="BU88" s="111"/>
      <c r="BV88" s="111"/>
      <c r="BW88" s="111"/>
      <c r="BX88" s="111"/>
      <c r="BY88" s="111"/>
      <c r="BZ88" s="111"/>
      <c r="CA88" s="111"/>
      <c r="CB88" s="111"/>
      <c r="CC88" s="111"/>
      <c r="CD88" s="111"/>
      <c r="CE88" s="111"/>
      <c r="CF88" s="111"/>
      <c r="CG88" s="111"/>
      <c r="CH88" s="111"/>
      <c r="CI88" s="111"/>
      <c r="CJ88" s="111"/>
      <c r="CK88" s="111"/>
      <c r="CL88" s="111"/>
      <c r="CM88" s="111"/>
      <c r="CN88" s="111"/>
      <c r="CO88" s="111"/>
      <c r="CP88" s="111"/>
      <c r="CQ88" s="111"/>
      <c r="CR88" s="111"/>
      <c r="CS88" s="111"/>
      <c r="CT88" s="111"/>
      <c r="CU88" s="111"/>
      <c r="CV88" s="111"/>
      <c r="CW88" s="111"/>
      <c r="CX88" s="111"/>
      <c r="CY88" s="111"/>
      <c r="CZ88" s="111"/>
      <c r="DA88" s="111"/>
      <c r="DB88" s="111"/>
      <c r="DC88" s="111"/>
      <c r="DD88" s="111"/>
      <c r="DE88" s="111"/>
      <c r="DF88" s="111"/>
      <c r="DG88" s="111"/>
      <c r="DH88" s="111"/>
      <c r="DI88" s="111"/>
      <c r="DJ88" s="111"/>
      <c r="DK88" s="111"/>
      <c r="DL88" s="111"/>
      <c r="DM88" s="111"/>
      <c r="DN88" s="111"/>
      <c r="DO88" s="111"/>
      <c r="DP88" s="111"/>
      <c r="DQ88" s="111"/>
      <c r="DR88" s="111"/>
      <c r="DS88" s="111"/>
      <c r="DT88" s="111"/>
      <c r="DU88" s="111"/>
      <c r="DV88" s="111"/>
      <c r="DW88" s="111"/>
      <c r="DX88" s="111"/>
      <c r="DY88" s="111"/>
      <c r="DZ88" s="111"/>
      <c r="EA88" s="111"/>
      <c r="EB88" s="111"/>
      <c r="EC88" s="111"/>
      <c r="ED88" s="111"/>
      <c r="EE88" s="111"/>
      <c r="EF88" s="111"/>
      <c r="EG88" s="111"/>
      <c r="EH88" s="111"/>
      <c r="EI88" s="111"/>
      <c r="EJ88" s="111"/>
      <c r="EK88" s="111"/>
      <c r="EL88" s="111"/>
      <c r="EM88" s="111"/>
      <c r="EN88" s="111"/>
      <c r="EO88" s="111"/>
      <c r="EP88" s="111"/>
      <c r="EQ88" s="111"/>
      <c r="ER88" s="111"/>
      <c r="ES88" s="111"/>
      <c r="ET88" s="111"/>
      <c r="EU88" s="111"/>
      <c r="EV88" s="111"/>
      <c r="EW88" s="111"/>
      <c r="EX88" s="111"/>
      <c r="EY88" s="111"/>
      <c r="EZ88" s="111"/>
      <c r="FA88" s="111"/>
      <c r="FB88" s="111"/>
      <c r="FC88" s="111"/>
      <c r="FD88" s="111"/>
      <c r="FE88" s="111"/>
      <c r="FF88" s="111"/>
      <c r="FG88" s="111"/>
    </row>
    <row r="89" spans="1:163" s="112" customFormat="1" ht="24" customHeight="1" thickBot="1" x14ac:dyDescent="0.25">
      <c r="A89" s="217" t="s">
        <v>217</v>
      </c>
      <c r="B89" s="217" t="s">
        <v>111</v>
      </c>
      <c r="C89" s="478"/>
      <c r="D89" s="219">
        <v>19.23</v>
      </c>
      <c r="E89" s="209">
        <v>21</v>
      </c>
      <c r="F89" s="209">
        <v>1365</v>
      </c>
      <c r="G89" s="220">
        <v>0.35899999999999999</v>
      </c>
      <c r="H89" s="271"/>
      <c r="I89" s="362">
        <v>356.03</v>
      </c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  <c r="AB89" s="111"/>
      <c r="AC89" s="111"/>
      <c r="AD89" s="111"/>
      <c r="AE89" s="111"/>
      <c r="AF89" s="111"/>
      <c r="AG89" s="111"/>
      <c r="AH89" s="111"/>
      <c r="AI89" s="111"/>
      <c r="AJ89" s="111"/>
      <c r="AK89" s="111"/>
      <c r="AL89" s="111"/>
      <c r="AM89" s="111"/>
      <c r="AN89" s="111"/>
      <c r="AO89" s="111"/>
      <c r="AP89" s="111"/>
      <c r="AQ89" s="111"/>
      <c r="AR89" s="111"/>
      <c r="AS89" s="111"/>
      <c r="AT89" s="111"/>
      <c r="AU89" s="111"/>
      <c r="AV89" s="111"/>
      <c r="AW89" s="111"/>
      <c r="AX89" s="111"/>
      <c r="AY89" s="111"/>
      <c r="AZ89" s="111"/>
      <c r="BA89" s="111"/>
      <c r="BB89" s="111"/>
      <c r="BC89" s="111"/>
      <c r="BD89" s="111"/>
      <c r="BE89" s="111"/>
      <c r="BF89" s="111"/>
      <c r="BG89" s="111"/>
      <c r="BH89" s="111"/>
      <c r="BI89" s="111"/>
      <c r="BJ89" s="111"/>
      <c r="BK89" s="111"/>
      <c r="BL89" s="111"/>
      <c r="BM89" s="111"/>
      <c r="BN89" s="111"/>
      <c r="BO89" s="111"/>
      <c r="BP89" s="111"/>
      <c r="BQ89" s="111"/>
      <c r="BR89" s="111"/>
      <c r="BS89" s="111"/>
      <c r="BT89" s="111"/>
      <c r="BU89" s="111"/>
      <c r="BV89" s="111"/>
      <c r="BW89" s="111"/>
      <c r="BX89" s="111"/>
      <c r="BY89" s="111"/>
      <c r="BZ89" s="111"/>
      <c r="CA89" s="111"/>
      <c r="CB89" s="111"/>
      <c r="CC89" s="111"/>
      <c r="CD89" s="111"/>
      <c r="CE89" s="111"/>
      <c r="CF89" s="111"/>
      <c r="CG89" s="111"/>
      <c r="CH89" s="111"/>
      <c r="CI89" s="111"/>
      <c r="CJ89" s="111"/>
      <c r="CK89" s="111"/>
      <c r="CL89" s="111"/>
      <c r="CM89" s="111"/>
      <c r="CN89" s="111"/>
      <c r="CO89" s="111"/>
      <c r="CP89" s="111"/>
      <c r="CQ89" s="111"/>
      <c r="CR89" s="111"/>
      <c r="CS89" s="111"/>
      <c r="CT89" s="111"/>
      <c r="CU89" s="111"/>
      <c r="CV89" s="111"/>
      <c r="CW89" s="111"/>
      <c r="CX89" s="111"/>
      <c r="CY89" s="111"/>
      <c r="CZ89" s="111"/>
      <c r="DA89" s="111"/>
      <c r="DB89" s="111"/>
      <c r="DC89" s="111"/>
      <c r="DD89" s="111"/>
      <c r="DE89" s="111"/>
      <c r="DF89" s="111"/>
      <c r="DG89" s="111"/>
      <c r="DH89" s="111"/>
      <c r="DI89" s="111"/>
      <c r="DJ89" s="111"/>
      <c r="DK89" s="111"/>
      <c r="DL89" s="111"/>
      <c r="DM89" s="111"/>
      <c r="DN89" s="111"/>
      <c r="DO89" s="111"/>
      <c r="DP89" s="111"/>
      <c r="DQ89" s="111"/>
      <c r="DR89" s="111"/>
      <c r="DS89" s="111"/>
      <c r="DT89" s="111"/>
      <c r="DU89" s="111"/>
      <c r="DV89" s="111"/>
      <c r="DW89" s="111"/>
      <c r="DX89" s="111"/>
      <c r="DY89" s="111"/>
      <c r="DZ89" s="111"/>
      <c r="EA89" s="111"/>
      <c r="EB89" s="111"/>
      <c r="EC89" s="111"/>
      <c r="ED89" s="111"/>
      <c r="EE89" s="111"/>
      <c r="EF89" s="111"/>
      <c r="EG89" s="111"/>
      <c r="EH89" s="111"/>
      <c r="EI89" s="111"/>
      <c r="EJ89" s="111"/>
      <c r="EK89" s="111"/>
      <c r="EL89" s="111"/>
      <c r="EM89" s="111"/>
      <c r="EN89" s="111"/>
      <c r="EO89" s="111"/>
      <c r="EP89" s="111"/>
      <c r="EQ89" s="111"/>
      <c r="ER89" s="111"/>
      <c r="ES89" s="111"/>
      <c r="ET89" s="111"/>
      <c r="EU89" s="111"/>
      <c r="EV89" s="111"/>
      <c r="EW89" s="111"/>
      <c r="EX89" s="111"/>
      <c r="EY89" s="111"/>
      <c r="EZ89" s="111"/>
      <c r="FA89" s="111"/>
      <c r="FB89" s="111"/>
      <c r="FC89" s="111"/>
      <c r="FD89" s="111"/>
      <c r="FE89" s="111"/>
      <c r="FF89" s="111"/>
      <c r="FG89" s="111"/>
    </row>
    <row r="90" spans="1:163" s="112" customFormat="1" ht="24.75" customHeight="1" thickBot="1" x14ac:dyDescent="0.25">
      <c r="A90" s="471" t="s">
        <v>271</v>
      </c>
      <c r="B90" s="472"/>
      <c r="C90" s="472"/>
      <c r="D90" s="472"/>
      <c r="E90" s="472"/>
      <c r="F90" s="472"/>
      <c r="G90" s="472"/>
      <c r="H90" s="472"/>
      <c r="I90" s="473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  <c r="AK90" s="111"/>
      <c r="AL90" s="111"/>
      <c r="AM90" s="111"/>
      <c r="AN90" s="111"/>
      <c r="AO90" s="111"/>
      <c r="AP90" s="111"/>
      <c r="AQ90" s="111"/>
      <c r="AR90" s="111"/>
      <c r="AS90" s="111"/>
      <c r="AT90" s="111"/>
      <c r="AU90" s="111"/>
      <c r="AV90" s="111"/>
      <c r="AW90" s="111"/>
      <c r="AX90" s="111"/>
      <c r="AY90" s="111"/>
      <c r="AZ90" s="111"/>
      <c r="BA90" s="111"/>
      <c r="BB90" s="111"/>
      <c r="BC90" s="111"/>
      <c r="BD90" s="111"/>
      <c r="BE90" s="111"/>
      <c r="BF90" s="111"/>
      <c r="BG90" s="111"/>
      <c r="BH90" s="111"/>
      <c r="BI90" s="111"/>
      <c r="BJ90" s="111"/>
      <c r="BK90" s="111"/>
      <c r="BL90" s="111"/>
      <c r="BM90" s="111"/>
      <c r="BN90" s="111"/>
      <c r="BO90" s="111"/>
      <c r="BP90" s="111"/>
      <c r="BQ90" s="111"/>
      <c r="BR90" s="111"/>
      <c r="BS90" s="111"/>
      <c r="BT90" s="111"/>
      <c r="BU90" s="111"/>
      <c r="BV90" s="111"/>
      <c r="BW90" s="111"/>
      <c r="BX90" s="111"/>
      <c r="BY90" s="111"/>
      <c r="BZ90" s="111"/>
      <c r="CA90" s="111"/>
      <c r="CB90" s="111"/>
      <c r="CC90" s="111"/>
      <c r="CD90" s="111"/>
      <c r="CE90" s="111"/>
      <c r="CF90" s="111"/>
      <c r="CG90" s="111"/>
      <c r="CH90" s="111"/>
      <c r="CI90" s="111"/>
      <c r="CJ90" s="111"/>
      <c r="CK90" s="111"/>
      <c r="CL90" s="111"/>
      <c r="CM90" s="111"/>
      <c r="CN90" s="111"/>
      <c r="CO90" s="111"/>
      <c r="CP90" s="111"/>
      <c r="CQ90" s="111"/>
      <c r="CR90" s="111"/>
      <c r="CS90" s="111"/>
      <c r="CT90" s="111"/>
      <c r="CU90" s="111"/>
      <c r="CV90" s="111"/>
      <c r="CW90" s="111"/>
      <c r="CX90" s="111"/>
      <c r="CY90" s="111"/>
      <c r="CZ90" s="111"/>
      <c r="DA90" s="111"/>
      <c r="DB90" s="111"/>
      <c r="DC90" s="111"/>
      <c r="DD90" s="111"/>
      <c r="DE90" s="111"/>
      <c r="DF90" s="111"/>
      <c r="DG90" s="111"/>
      <c r="DH90" s="111"/>
      <c r="DI90" s="111"/>
      <c r="DJ90" s="111"/>
      <c r="DK90" s="111"/>
      <c r="DL90" s="111"/>
      <c r="DM90" s="111"/>
      <c r="DN90" s="111"/>
      <c r="DO90" s="111"/>
      <c r="DP90" s="111"/>
      <c r="DQ90" s="111"/>
      <c r="DR90" s="111"/>
      <c r="DS90" s="111"/>
      <c r="DT90" s="111"/>
      <c r="DU90" s="111"/>
      <c r="DV90" s="111"/>
      <c r="DW90" s="111"/>
      <c r="DX90" s="111"/>
      <c r="DY90" s="111"/>
      <c r="DZ90" s="111"/>
      <c r="EA90" s="111"/>
      <c r="EB90" s="111"/>
      <c r="EC90" s="111"/>
      <c r="ED90" s="111"/>
      <c r="EE90" s="111"/>
      <c r="EF90" s="111"/>
      <c r="EG90" s="111"/>
      <c r="EH90" s="111"/>
      <c r="EI90" s="111"/>
      <c r="EJ90" s="111"/>
      <c r="EK90" s="111"/>
      <c r="EL90" s="111"/>
      <c r="EM90" s="111"/>
      <c r="EN90" s="111"/>
      <c r="EO90" s="111"/>
      <c r="EP90" s="111"/>
      <c r="EQ90" s="111"/>
      <c r="ER90" s="111"/>
      <c r="ES90" s="111"/>
      <c r="ET90" s="111"/>
      <c r="EU90" s="111"/>
      <c r="EV90" s="111"/>
      <c r="EW90" s="111"/>
      <c r="EX90" s="111"/>
      <c r="EY90" s="111"/>
      <c r="EZ90" s="111"/>
      <c r="FA90" s="111"/>
      <c r="FB90" s="111"/>
      <c r="FC90" s="111"/>
      <c r="FD90" s="111"/>
      <c r="FE90" s="111"/>
      <c r="FF90" s="111"/>
      <c r="FG90" s="111"/>
    </row>
    <row r="91" spans="1:163" s="112" customFormat="1" ht="24.75" customHeight="1" thickBot="1" x14ac:dyDescent="0.25">
      <c r="A91" s="27" t="s">
        <v>14</v>
      </c>
      <c r="B91" s="221" t="s">
        <v>1</v>
      </c>
      <c r="C91" s="409" t="s">
        <v>47</v>
      </c>
      <c r="D91" s="409" t="s">
        <v>48</v>
      </c>
      <c r="E91" s="409" t="s">
        <v>2</v>
      </c>
      <c r="F91" s="409" t="s">
        <v>3</v>
      </c>
      <c r="G91" s="410" t="s">
        <v>54</v>
      </c>
      <c r="H91" s="236" t="s">
        <v>192</v>
      </c>
      <c r="I91" s="411" t="s">
        <v>193</v>
      </c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  <c r="AB91" s="111"/>
      <c r="AC91" s="111"/>
      <c r="AD91" s="111"/>
      <c r="AE91" s="111"/>
      <c r="AF91" s="111"/>
      <c r="AG91" s="111"/>
      <c r="AH91" s="111"/>
      <c r="AI91" s="111"/>
      <c r="AJ91" s="111"/>
      <c r="AK91" s="111"/>
      <c r="AL91" s="111"/>
      <c r="AM91" s="111"/>
      <c r="AN91" s="111"/>
      <c r="AO91" s="111"/>
      <c r="AP91" s="111"/>
      <c r="AQ91" s="111"/>
      <c r="AR91" s="111"/>
      <c r="AS91" s="111"/>
      <c r="AT91" s="111"/>
      <c r="AU91" s="111"/>
      <c r="AV91" s="111"/>
      <c r="AW91" s="111"/>
      <c r="AX91" s="111"/>
      <c r="AY91" s="111"/>
      <c r="AZ91" s="111"/>
      <c r="BA91" s="111"/>
      <c r="BB91" s="111"/>
      <c r="BC91" s="111"/>
      <c r="BD91" s="111"/>
      <c r="BE91" s="111"/>
      <c r="BF91" s="111"/>
      <c r="BG91" s="111"/>
      <c r="BH91" s="111"/>
      <c r="BI91" s="111"/>
      <c r="BJ91" s="111"/>
      <c r="BK91" s="111"/>
      <c r="BL91" s="111"/>
      <c r="BM91" s="111"/>
      <c r="BN91" s="111"/>
      <c r="BO91" s="111"/>
      <c r="BP91" s="111"/>
      <c r="BQ91" s="111"/>
      <c r="BR91" s="111"/>
      <c r="BS91" s="111"/>
      <c r="BT91" s="111"/>
      <c r="BU91" s="111"/>
      <c r="BV91" s="111"/>
      <c r="BW91" s="111"/>
      <c r="BX91" s="111"/>
      <c r="BY91" s="111"/>
      <c r="BZ91" s="111"/>
      <c r="CA91" s="111"/>
      <c r="CB91" s="111"/>
      <c r="CC91" s="111"/>
      <c r="CD91" s="111"/>
      <c r="CE91" s="111"/>
      <c r="CF91" s="111"/>
      <c r="CG91" s="111"/>
      <c r="CH91" s="111"/>
      <c r="CI91" s="111"/>
      <c r="CJ91" s="111"/>
      <c r="CK91" s="111"/>
      <c r="CL91" s="111"/>
      <c r="CM91" s="111"/>
      <c r="CN91" s="111"/>
      <c r="CO91" s="111"/>
      <c r="CP91" s="111"/>
      <c r="CQ91" s="111"/>
      <c r="CR91" s="111"/>
      <c r="CS91" s="111"/>
      <c r="CT91" s="111"/>
      <c r="CU91" s="111"/>
      <c r="CV91" s="111"/>
      <c r="CW91" s="111"/>
      <c r="CX91" s="111"/>
      <c r="CY91" s="111"/>
      <c r="CZ91" s="111"/>
      <c r="DA91" s="111"/>
      <c r="DB91" s="111"/>
      <c r="DC91" s="111"/>
      <c r="DD91" s="111"/>
      <c r="DE91" s="111"/>
      <c r="DF91" s="111"/>
      <c r="DG91" s="111"/>
      <c r="DH91" s="111"/>
      <c r="DI91" s="111"/>
      <c r="DJ91" s="111"/>
      <c r="DK91" s="111"/>
      <c r="DL91" s="111"/>
      <c r="DM91" s="111"/>
      <c r="DN91" s="111"/>
      <c r="DO91" s="111"/>
      <c r="DP91" s="111"/>
      <c r="DQ91" s="111"/>
      <c r="DR91" s="111"/>
      <c r="DS91" s="111"/>
      <c r="DT91" s="111"/>
      <c r="DU91" s="111"/>
      <c r="DV91" s="111"/>
      <c r="DW91" s="111"/>
      <c r="DX91" s="111"/>
      <c r="DY91" s="111"/>
      <c r="DZ91" s="111"/>
      <c r="EA91" s="111"/>
      <c r="EB91" s="111"/>
      <c r="EC91" s="111"/>
      <c r="ED91" s="111"/>
      <c r="EE91" s="111"/>
      <c r="EF91" s="111"/>
      <c r="EG91" s="111"/>
      <c r="EH91" s="111"/>
      <c r="EI91" s="111"/>
      <c r="EJ91" s="111"/>
      <c r="EK91" s="111"/>
      <c r="EL91" s="111"/>
      <c r="EM91" s="111"/>
      <c r="EN91" s="111"/>
      <c r="EO91" s="111"/>
      <c r="EP91" s="111"/>
      <c r="EQ91" s="111"/>
      <c r="ER91" s="111"/>
      <c r="ES91" s="111"/>
      <c r="ET91" s="111"/>
      <c r="EU91" s="111"/>
      <c r="EV91" s="111"/>
      <c r="EW91" s="111"/>
      <c r="EX91" s="111"/>
      <c r="EY91" s="111"/>
      <c r="EZ91" s="111"/>
      <c r="FA91" s="111"/>
      <c r="FB91" s="111"/>
      <c r="FC91" s="111"/>
      <c r="FD91" s="111"/>
      <c r="FE91" s="111"/>
      <c r="FF91" s="111"/>
      <c r="FG91" s="111"/>
    </row>
    <row r="92" spans="1:163" s="1" customFormat="1" ht="18" customHeight="1" x14ac:dyDescent="0.25">
      <c r="A92" s="416" t="s">
        <v>122</v>
      </c>
      <c r="B92" s="417" t="s">
        <v>110</v>
      </c>
      <c r="C92" s="418" t="s">
        <v>218</v>
      </c>
      <c r="D92" s="419">
        <v>38.31</v>
      </c>
      <c r="E92" s="419">
        <v>18</v>
      </c>
      <c r="F92" s="419">
        <v>1080</v>
      </c>
      <c r="G92" s="420">
        <v>23.751999999999999</v>
      </c>
      <c r="H92" s="421">
        <f>I92*D92</f>
        <v>6536.0691000000006</v>
      </c>
      <c r="I92" s="422">
        <v>170.61</v>
      </c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</row>
    <row r="93" spans="1:163" s="2" customFormat="1" ht="21.75" customHeight="1" x14ac:dyDescent="0.25">
      <c r="A93" s="423" t="s">
        <v>123</v>
      </c>
      <c r="B93" s="424" t="s">
        <v>111</v>
      </c>
      <c r="C93" s="425" t="s">
        <v>218</v>
      </c>
      <c r="D93" s="426">
        <v>19.23</v>
      </c>
      <c r="E93" s="426">
        <v>21</v>
      </c>
      <c r="F93" s="426">
        <v>1365</v>
      </c>
      <c r="G93" s="427">
        <v>0.41499999999999998</v>
      </c>
      <c r="H93" s="428"/>
      <c r="I93" s="429">
        <v>368.72</v>
      </c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</row>
    <row r="94" spans="1:163" s="2" customFormat="1" ht="22.5" customHeight="1" x14ac:dyDescent="0.25">
      <c r="A94" s="423" t="s">
        <v>195</v>
      </c>
      <c r="B94" s="424" t="s">
        <v>110</v>
      </c>
      <c r="C94" s="425" t="s">
        <v>219</v>
      </c>
      <c r="D94" s="426">
        <v>38.31</v>
      </c>
      <c r="E94" s="426">
        <v>18</v>
      </c>
      <c r="F94" s="426">
        <v>1080</v>
      </c>
      <c r="G94" s="427">
        <v>23.751999999999999</v>
      </c>
      <c r="H94" s="430">
        <f>I94*D94</f>
        <v>5941.8810000000003</v>
      </c>
      <c r="I94" s="429">
        <v>155.1</v>
      </c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</row>
    <row r="95" spans="1:163" s="2" customFormat="1" ht="24" customHeight="1" x14ac:dyDescent="0.25">
      <c r="A95" s="423" t="s">
        <v>196</v>
      </c>
      <c r="B95" s="424" t="s">
        <v>111</v>
      </c>
      <c r="C95" s="425" t="s">
        <v>219</v>
      </c>
      <c r="D95" s="426">
        <v>19.23</v>
      </c>
      <c r="E95" s="426">
        <v>21</v>
      </c>
      <c r="F95" s="426">
        <v>1365</v>
      </c>
      <c r="G95" s="427">
        <v>0.41499999999999998</v>
      </c>
      <c r="H95" s="428"/>
      <c r="I95" s="429">
        <v>368.72</v>
      </c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</row>
    <row r="96" spans="1:163" s="2" customFormat="1" ht="20.25" customHeight="1" thickBot="1" x14ac:dyDescent="0.3">
      <c r="A96" s="513" t="s">
        <v>272</v>
      </c>
      <c r="B96" s="514"/>
      <c r="C96" s="514"/>
      <c r="D96" s="514"/>
      <c r="E96" s="514"/>
      <c r="F96" s="514"/>
      <c r="G96" s="514"/>
      <c r="H96" s="514"/>
      <c r="I96" s="515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</row>
    <row r="97" spans="1:171" ht="27" customHeight="1" thickBot="1" x14ac:dyDescent="0.3">
      <c r="A97" s="27" t="s">
        <v>14</v>
      </c>
      <c r="B97" s="28" t="s">
        <v>1</v>
      </c>
      <c r="C97" s="29" t="s">
        <v>47</v>
      </c>
      <c r="D97" s="30" t="s">
        <v>48</v>
      </c>
      <c r="E97" s="29" t="s">
        <v>2</v>
      </c>
      <c r="F97" s="29" t="s">
        <v>3</v>
      </c>
      <c r="G97" s="31" t="s">
        <v>54</v>
      </c>
      <c r="H97" s="236" t="s">
        <v>192</v>
      </c>
      <c r="I97" s="234" t="s">
        <v>193</v>
      </c>
      <c r="FG97" s="4"/>
    </row>
    <row r="98" spans="1:171" ht="22.5" x14ac:dyDescent="0.25">
      <c r="A98" s="135" t="s">
        <v>40</v>
      </c>
      <c r="B98" s="321" t="s">
        <v>42</v>
      </c>
      <c r="C98" s="431" t="s">
        <v>228</v>
      </c>
      <c r="D98" s="323">
        <v>34.57</v>
      </c>
      <c r="E98" s="129">
        <v>18</v>
      </c>
      <c r="F98" s="129">
        <v>1170</v>
      </c>
      <c r="G98" s="130">
        <v>23.507999999999999</v>
      </c>
      <c r="H98" s="365">
        <f t="shared" ref="H98:H99" si="8">I98*D98</f>
        <v>4484.4204</v>
      </c>
      <c r="I98" s="372">
        <v>129.72</v>
      </c>
      <c r="FG98" s="4"/>
    </row>
    <row r="99" spans="1:171" x14ac:dyDescent="0.25">
      <c r="A99" s="307" t="s">
        <v>40</v>
      </c>
      <c r="B99" s="320" t="s">
        <v>42</v>
      </c>
      <c r="C99" s="432" t="s">
        <v>220</v>
      </c>
      <c r="D99" s="317">
        <v>34.57</v>
      </c>
      <c r="E99" s="310">
        <v>18</v>
      </c>
      <c r="F99" s="310">
        <v>1170</v>
      </c>
      <c r="G99" s="311">
        <v>23.507999999999999</v>
      </c>
      <c r="H99" s="376">
        <f t="shared" si="8"/>
        <v>4655.1962000000003</v>
      </c>
      <c r="I99" s="373">
        <v>134.66</v>
      </c>
      <c r="FG99" s="4"/>
    </row>
    <row r="100" spans="1:171" ht="22.5" x14ac:dyDescent="0.25">
      <c r="A100" s="312" t="s">
        <v>41</v>
      </c>
      <c r="B100" s="316" t="s">
        <v>43</v>
      </c>
      <c r="C100" s="433" t="s">
        <v>228</v>
      </c>
      <c r="D100" s="318">
        <v>15.63</v>
      </c>
      <c r="E100" s="313">
        <v>14</v>
      </c>
      <c r="F100" s="313">
        <v>1092</v>
      </c>
      <c r="G100" s="314">
        <v>0.57999999999999996</v>
      </c>
      <c r="H100" s="319"/>
      <c r="I100" s="374">
        <v>368.72</v>
      </c>
      <c r="FG100" s="4"/>
    </row>
    <row r="101" spans="1:171" ht="24.75" customHeight="1" thickBot="1" x14ac:dyDescent="0.3">
      <c r="A101" s="134" t="s">
        <v>41</v>
      </c>
      <c r="B101" s="322" t="s">
        <v>43</v>
      </c>
      <c r="C101" s="315" t="s">
        <v>220</v>
      </c>
      <c r="D101" s="324">
        <v>15.63</v>
      </c>
      <c r="E101" s="132">
        <v>14</v>
      </c>
      <c r="F101" s="132">
        <v>1092</v>
      </c>
      <c r="G101" s="133">
        <v>0.57999999999999996</v>
      </c>
      <c r="H101" s="306"/>
      <c r="I101" s="375">
        <v>384.23</v>
      </c>
      <c r="FG101" s="4"/>
    </row>
    <row r="102" spans="1:171" ht="24.75" customHeight="1" thickBot="1" x14ac:dyDescent="0.3">
      <c r="A102" s="516" t="s">
        <v>151</v>
      </c>
      <c r="B102" s="516"/>
      <c r="C102" s="516"/>
      <c r="D102" s="516"/>
      <c r="E102" s="516"/>
      <c r="F102" s="516"/>
      <c r="G102" s="516"/>
      <c r="H102" s="516"/>
      <c r="I102" s="516"/>
      <c r="FG102" s="4"/>
    </row>
    <row r="103" spans="1:171" ht="22.5" customHeight="1" thickBot="1" x14ac:dyDescent="0.3">
      <c r="A103" s="487" t="s">
        <v>61</v>
      </c>
      <c r="B103" s="488"/>
      <c r="C103" s="488"/>
      <c r="D103" s="488"/>
      <c r="E103" s="488"/>
      <c r="F103" s="488"/>
      <c r="G103" s="488"/>
      <c r="H103" s="488"/>
      <c r="I103" s="489"/>
      <c r="FG103" s="4"/>
    </row>
    <row r="104" spans="1:171" ht="24.75" thickBot="1" x14ac:dyDescent="0.3">
      <c r="A104" s="52" t="s">
        <v>14</v>
      </c>
      <c r="B104" s="52" t="s">
        <v>1</v>
      </c>
      <c r="C104" s="52" t="s">
        <v>47</v>
      </c>
      <c r="D104" s="53" t="s">
        <v>62</v>
      </c>
      <c r="E104" s="54" t="s">
        <v>2</v>
      </c>
      <c r="F104" s="53" t="s">
        <v>3</v>
      </c>
      <c r="G104" s="55" t="s">
        <v>63</v>
      </c>
      <c r="H104" s="233" t="s">
        <v>192</v>
      </c>
      <c r="I104" s="237" t="s">
        <v>193</v>
      </c>
      <c r="FG104" s="4"/>
    </row>
    <row r="105" spans="1:171" ht="18.75" customHeight="1" thickBot="1" x14ac:dyDescent="0.3">
      <c r="A105" s="56">
        <v>1108</v>
      </c>
      <c r="B105" s="56" t="s">
        <v>64</v>
      </c>
      <c r="C105" s="158" t="s">
        <v>165</v>
      </c>
      <c r="D105" s="57">
        <v>33</v>
      </c>
      <c r="E105" s="57">
        <v>24</v>
      </c>
      <c r="F105" s="58">
        <v>2160</v>
      </c>
      <c r="G105" s="59">
        <v>15.18</v>
      </c>
      <c r="H105" s="367">
        <f t="shared" ref="H105:H110" si="9">I105*D105</f>
        <v>1766.82</v>
      </c>
      <c r="I105" s="360">
        <v>53.54</v>
      </c>
    </row>
    <row r="106" spans="1:171" ht="25.5" customHeight="1" thickBot="1" x14ac:dyDescent="0.3">
      <c r="A106" s="56">
        <v>1100</v>
      </c>
      <c r="B106" s="56" t="s">
        <v>65</v>
      </c>
      <c r="C106" s="159" t="s">
        <v>66</v>
      </c>
      <c r="D106" s="60">
        <v>33</v>
      </c>
      <c r="E106" s="57">
        <v>20</v>
      </c>
      <c r="F106" s="58">
        <v>1800</v>
      </c>
      <c r="G106" s="59">
        <v>19.8</v>
      </c>
      <c r="H106" s="379">
        <f t="shared" si="9"/>
        <v>1979.67</v>
      </c>
      <c r="I106" s="360">
        <v>59.99</v>
      </c>
    </row>
    <row r="107" spans="1:171" s="1" customFormat="1" ht="22.5" customHeight="1" thickBot="1" x14ac:dyDescent="0.3">
      <c r="A107" s="61">
        <v>1100</v>
      </c>
      <c r="B107" s="61" t="s">
        <v>65</v>
      </c>
      <c r="C107" s="62" t="s">
        <v>198</v>
      </c>
      <c r="D107" s="18">
        <v>33</v>
      </c>
      <c r="E107" s="63">
        <v>20</v>
      </c>
      <c r="F107" s="64">
        <v>1800</v>
      </c>
      <c r="G107" s="65">
        <v>19.8</v>
      </c>
      <c r="H107" s="379">
        <f t="shared" si="9"/>
        <v>2373.0299999999997</v>
      </c>
      <c r="I107" s="380">
        <v>71.91</v>
      </c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</row>
    <row r="108" spans="1:171" s="1" customFormat="1" ht="24" customHeight="1" thickBot="1" x14ac:dyDescent="0.3">
      <c r="A108" s="61">
        <v>1100</v>
      </c>
      <c r="B108" s="61" t="s">
        <v>65</v>
      </c>
      <c r="C108" s="62" t="s">
        <v>221</v>
      </c>
      <c r="D108" s="63">
        <v>33</v>
      </c>
      <c r="E108" s="63">
        <v>20</v>
      </c>
      <c r="F108" s="64">
        <v>1800</v>
      </c>
      <c r="G108" s="65">
        <v>19.8</v>
      </c>
      <c r="H108" s="379">
        <f t="shared" si="9"/>
        <v>1977.69</v>
      </c>
      <c r="I108" s="380">
        <v>59.93</v>
      </c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</row>
    <row r="109" spans="1:171" s="1" customFormat="1" ht="24.75" customHeight="1" thickBot="1" x14ac:dyDescent="0.3">
      <c r="A109" s="66">
        <v>1100</v>
      </c>
      <c r="B109" s="66" t="s">
        <v>65</v>
      </c>
      <c r="C109" s="160" t="s">
        <v>67</v>
      </c>
      <c r="D109" s="67">
        <v>33</v>
      </c>
      <c r="E109" s="67">
        <v>20</v>
      </c>
      <c r="F109" s="68">
        <v>1800</v>
      </c>
      <c r="G109" s="69">
        <v>19.8</v>
      </c>
      <c r="H109" s="379">
        <f t="shared" si="9"/>
        <v>2559.15</v>
      </c>
      <c r="I109" s="380">
        <v>77.55</v>
      </c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</row>
    <row r="110" spans="1:171" s="1" customFormat="1" ht="30" customHeight="1" thickBot="1" x14ac:dyDescent="0.3">
      <c r="A110" s="61">
        <v>8011</v>
      </c>
      <c r="B110" s="61" t="s">
        <v>65</v>
      </c>
      <c r="C110" s="62" t="s">
        <v>68</v>
      </c>
      <c r="D110" s="63">
        <v>33</v>
      </c>
      <c r="E110" s="63">
        <v>32</v>
      </c>
      <c r="F110" s="64">
        <v>2016</v>
      </c>
      <c r="G110" s="65">
        <v>19.239000000000001</v>
      </c>
      <c r="H110" s="379">
        <f t="shared" si="9"/>
        <v>2791.7999999999997</v>
      </c>
      <c r="I110" s="360">
        <v>84.6</v>
      </c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</row>
    <row r="111" spans="1:171" s="179" customFormat="1" ht="33" customHeight="1" thickBot="1" x14ac:dyDescent="0.25">
      <c r="A111" s="487" t="s">
        <v>56</v>
      </c>
      <c r="B111" s="488"/>
      <c r="C111" s="488"/>
      <c r="D111" s="488"/>
      <c r="E111" s="488"/>
      <c r="F111" s="488"/>
      <c r="G111" s="488"/>
      <c r="H111" s="488"/>
      <c r="I111" s="489"/>
      <c r="J111" s="178"/>
      <c r="K111" s="178"/>
      <c r="L111" s="178"/>
      <c r="M111" s="178"/>
      <c r="N111" s="178"/>
      <c r="O111" s="178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78"/>
      <c r="AA111" s="178"/>
      <c r="AB111" s="178"/>
      <c r="AC111" s="178"/>
      <c r="AD111" s="178"/>
      <c r="AE111" s="178"/>
      <c r="AF111" s="178"/>
      <c r="AG111" s="178"/>
      <c r="AH111" s="178"/>
      <c r="AI111" s="178"/>
      <c r="AJ111" s="178"/>
      <c r="AK111" s="178"/>
      <c r="AL111" s="178"/>
      <c r="AM111" s="178"/>
      <c r="AN111" s="178"/>
      <c r="AO111" s="178"/>
      <c r="AP111" s="178"/>
      <c r="AQ111" s="178"/>
      <c r="AR111" s="178"/>
      <c r="AS111" s="178"/>
      <c r="AT111" s="178"/>
      <c r="AU111" s="178"/>
      <c r="AV111" s="178"/>
      <c r="AW111" s="178"/>
      <c r="AX111" s="178"/>
      <c r="AY111" s="178"/>
      <c r="AZ111" s="178"/>
      <c r="BA111" s="178"/>
      <c r="BB111" s="178"/>
      <c r="BC111" s="178"/>
      <c r="BD111" s="178"/>
      <c r="BE111" s="178"/>
      <c r="BF111" s="178"/>
      <c r="BG111" s="178"/>
      <c r="BH111" s="178"/>
      <c r="BI111" s="178"/>
      <c r="BJ111" s="178"/>
      <c r="BK111" s="178"/>
      <c r="BL111" s="178"/>
      <c r="BM111" s="178"/>
      <c r="BN111" s="178"/>
      <c r="BO111" s="178"/>
      <c r="BP111" s="178"/>
      <c r="BQ111" s="178"/>
      <c r="BR111" s="178"/>
      <c r="BS111" s="178"/>
      <c r="BT111" s="178"/>
      <c r="BU111" s="178"/>
      <c r="BV111" s="178"/>
      <c r="BW111" s="178"/>
      <c r="BX111" s="178"/>
      <c r="BY111" s="178"/>
      <c r="BZ111" s="178"/>
      <c r="CA111" s="178"/>
      <c r="CB111" s="178"/>
      <c r="CC111" s="178"/>
      <c r="CD111" s="178"/>
      <c r="CE111" s="178"/>
      <c r="CF111" s="178"/>
      <c r="CG111" s="178"/>
      <c r="CH111" s="178"/>
      <c r="CI111" s="178"/>
      <c r="CJ111" s="178"/>
      <c r="CK111" s="178"/>
      <c r="CL111" s="178"/>
      <c r="CM111" s="178"/>
      <c r="CN111" s="178"/>
      <c r="CO111" s="178"/>
      <c r="CP111" s="178"/>
      <c r="CQ111" s="178"/>
      <c r="CR111" s="178"/>
      <c r="CS111" s="178"/>
      <c r="CT111" s="178"/>
      <c r="CU111" s="178"/>
      <c r="CV111" s="178"/>
      <c r="CW111" s="178"/>
      <c r="CX111" s="178"/>
      <c r="CY111" s="178"/>
      <c r="CZ111" s="178"/>
      <c r="DA111" s="178"/>
      <c r="DB111" s="178"/>
      <c r="DC111" s="178"/>
      <c r="DD111" s="178"/>
      <c r="DE111" s="178"/>
      <c r="DF111" s="178"/>
      <c r="DG111" s="178"/>
      <c r="DH111" s="178"/>
      <c r="DI111" s="178"/>
      <c r="DJ111" s="178"/>
      <c r="DK111" s="178"/>
      <c r="DL111" s="178"/>
      <c r="DM111" s="178"/>
      <c r="DN111" s="178"/>
      <c r="DO111" s="178"/>
      <c r="DP111" s="178"/>
      <c r="DQ111" s="178"/>
      <c r="DR111" s="178"/>
      <c r="DS111" s="178"/>
      <c r="DT111" s="178"/>
      <c r="DU111" s="178"/>
      <c r="DV111" s="178"/>
      <c r="DW111" s="178"/>
      <c r="DX111" s="178"/>
      <c r="DY111" s="178"/>
      <c r="DZ111" s="178"/>
      <c r="EA111" s="178"/>
      <c r="EB111" s="178"/>
      <c r="EC111" s="178"/>
      <c r="ED111" s="178"/>
      <c r="EE111" s="178"/>
      <c r="EF111" s="178"/>
      <c r="EG111" s="178"/>
      <c r="EH111" s="178"/>
      <c r="EI111" s="178"/>
      <c r="EJ111" s="178"/>
      <c r="EK111" s="178"/>
      <c r="EL111" s="178"/>
      <c r="EM111" s="178"/>
      <c r="EN111" s="178"/>
      <c r="EO111" s="178"/>
      <c r="EP111" s="178"/>
      <c r="EQ111" s="178"/>
      <c r="ER111" s="178"/>
      <c r="ES111" s="178"/>
      <c r="ET111" s="178"/>
      <c r="EU111" s="178"/>
      <c r="EV111" s="178"/>
      <c r="EW111" s="178"/>
      <c r="EX111" s="178"/>
      <c r="EY111" s="178"/>
      <c r="EZ111" s="178"/>
      <c r="FA111" s="178"/>
      <c r="FB111" s="178"/>
      <c r="FC111" s="178"/>
      <c r="FD111" s="178"/>
      <c r="FE111" s="178"/>
      <c r="FF111" s="178"/>
      <c r="FG111" s="178"/>
      <c r="FH111" s="178"/>
      <c r="FI111" s="178"/>
      <c r="FJ111" s="178"/>
      <c r="FK111" s="178"/>
      <c r="FL111" s="178"/>
    </row>
    <row r="112" spans="1:171" s="1" customFormat="1" ht="33" customHeight="1" thickBot="1" x14ac:dyDescent="0.3">
      <c r="A112" s="10" t="s">
        <v>14</v>
      </c>
      <c r="B112" s="11" t="s">
        <v>1</v>
      </c>
      <c r="C112" s="12" t="s">
        <v>47</v>
      </c>
      <c r="D112" s="13" t="s">
        <v>48</v>
      </c>
      <c r="E112" s="12" t="s">
        <v>2</v>
      </c>
      <c r="F112" s="12" t="s">
        <v>3</v>
      </c>
      <c r="G112" s="14" t="s">
        <v>16</v>
      </c>
      <c r="H112" s="233" t="s">
        <v>192</v>
      </c>
      <c r="I112" s="232" t="s">
        <v>193</v>
      </c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</row>
    <row r="113" spans="1:168" s="179" customFormat="1" ht="33" customHeight="1" thickBot="1" x14ac:dyDescent="0.25">
      <c r="A113" s="32">
        <v>8314</v>
      </c>
      <c r="B113" s="168" t="s">
        <v>44</v>
      </c>
      <c r="C113" s="169" t="s">
        <v>46</v>
      </c>
      <c r="D113" s="170">
        <v>22</v>
      </c>
      <c r="E113" s="164">
        <v>22</v>
      </c>
      <c r="F113" s="170">
        <v>1408</v>
      </c>
      <c r="G113" s="164">
        <v>15.795999999999999</v>
      </c>
      <c r="H113" s="378">
        <f t="shared" ref="H113:H114" si="10">I113*D113</f>
        <v>2156</v>
      </c>
      <c r="I113" s="377">
        <v>98</v>
      </c>
      <c r="J113" s="178"/>
      <c r="K113" s="178"/>
      <c r="L113" s="178"/>
      <c r="M113" s="178"/>
      <c r="N113" s="178"/>
      <c r="O113" s="178"/>
      <c r="P113" s="178"/>
      <c r="Q113" s="178"/>
      <c r="R113" s="178"/>
      <c r="S113" s="178"/>
      <c r="T113" s="178"/>
      <c r="U113" s="178"/>
      <c r="V113" s="178"/>
      <c r="W113" s="178"/>
      <c r="X113" s="178"/>
      <c r="Y113" s="178"/>
      <c r="Z113" s="178"/>
      <c r="AA113" s="178"/>
      <c r="AB113" s="178"/>
      <c r="AC113" s="178"/>
      <c r="AD113" s="178"/>
      <c r="AE113" s="178"/>
      <c r="AF113" s="178"/>
      <c r="AG113" s="178"/>
      <c r="AH113" s="178"/>
      <c r="AI113" s="178"/>
      <c r="AJ113" s="178"/>
      <c r="AK113" s="178"/>
      <c r="AL113" s="178"/>
      <c r="AM113" s="178"/>
      <c r="AN113" s="178"/>
      <c r="AO113" s="178"/>
      <c r="AP113" s="178"/>
      <c r="AQ113" s="178"/>
      <c r="AR113" s="178"/>
      <c r="AS113" s="178"/>
      <c r="AT113" s="178"/>
      <c r="AU113" s="178"/>
      <c r="AV113" s="178"/>
      <c r="AW113" s="178"/>
      <c r="AX113" s="178"/>
      <c r="AY113" s="178"/>
      <c r="AZ113" s="178"/>
      <c r="BA113" s="178"/>
      <c r="BB113" s="178"/>
      <c r="BC113" s="178"/>
      <c r="BD113" s="178"/>
      <c r="BE113" s="178"/>
      <c r="BF113" s="178"/>
      <c r="BG113" s="178"/>
      <c r="BH113" s="178"/>
      <c r="BI113" s="178"/>
      <c r="BJ113" s="178"/>
      <c r="BK113" s="178"/>
      <c r="BL113" s="178"/>
      <c r="BM113" s="178"/>
      <c r="BN113" s="178"/>
      <c r="BO113" s="178"/>
      <c r="BP113" s="178"/>
      <c r="BQ113" s="178"/>
      <c r="BR113" s="178"/>
      <c r="BS113" s="178"/>
      <c r="BT113" s="178"/>
      <c r="BU113" s="178"/>
      <c r="BV113" s="178"/>
      <c r="BW113" s="178"/>
      <c r="BX113" s="178"/>
      <c r="BY113" s="178"/>
      <c r="BZ113" s="178"/>
      <c r="CA113" s="178"/>
      <c r="CB113" s="178"/>
      <c r="CC113" s="178"/>
      <c r="CD113" s="178"/>
      <c r="CE113" s="178"/>
      <c r="CF113" s="178"/>
      <c r="CG113" s="178"/>
      <c r="CH113" s="178"/>
      <c r="CI113" s="178"/>
      <c r="CJ113" s="178"/>
      <c r="CK113" s="178"/>
      <c r="CL113" s="178"/>
      <c r="CM113" s="178"/>
      <c r="CN113" s="178"/>
      <c r="CO113" s="178"/>
      <c r="CP113" s="178"/>
      <c r="CQ113" s="178"/>
      <c r="CR113" s="178"/>
      <c r="CS113" s="178"/>
      <c r="CT113" s="178"/>
      <c r="CU113" s="178"/>
      <c r="CV113" s="178"/>
      <c r="CW113" s="178"/>
      <c r="CX113" s="178"/>
      <c r="CY113" s="178"/>
      <c r="CZ113" s="178"/>
      <c r="DA113" s="178"/>
      <c r="DB113" s="178"/>
      <c r="DC113" s="178"/>
      <c r="DD113" s="178"/>
      <c r="DE113" s="178"/>
      <c r="DF113" s="178"/>
      <c r="DG113" s="178"/>
      <c r="DH113" s="178"/>
      <c r="DI113" s="178"/>
      <c r="DJ113" s="178"/>
      <c r="DK113" s="178"/>
      <c r="DL113" s="178"/>
      <c r="DM113" s="178"/>
      <c r="DN113" s="178"/>
      <c r="DO113" s="178"/>
      <c r="DP113" s="178"/>
      <c r="DQ113" s="178"/>
      <c r="DR113" s="178"/>
      <c r="DS113" s="178"/>
      <c r="DT113" s="178"/>
      <c r="DU113" s="178"/>
      <c r="DV113" s="178"/>
      <c r="DW113" s="178"/>
      <c r="DX113" s="178"/>
      <c r="DY113" s="178"/>
      <c r="DZ113" s="178"/>
      <c r="EA113" s="178"/>
      <c r="EB113" s="178"/>
      <c r="EC113" s="178"/>
      <c r="ED113" s="178"/>
      <c r="EE113" s="178"/>
      <c r="EF113" s="178"/>
      <c r="EG113" s="178"/>
      <c r="EH113" s="178"/>
      <c r="EI113" s="178"/>
      <c r="EJ113" s="178"/>
      <c r="EK113" s="178"/>
      <c r="EL113" s="178"/>
      <c r="EM113" s="178"/>
      <c r="EN113" s="178"/>
      <c r="EO113" s="178"/>
      <c r="EP113" s="178"/>
      <c r="EQ113" s="178"/>
      <c r="ER113" s="178"/>
      <c r="ES113" s="178"/>
      <c r="ET113" s="178"/>
      <c r="EU113" s="178"/>
      <c r="EV113" s="178"/>
      <c r="EW113" s="178"/>
      <c r="EX113" s="178"/>
      <c r="EY113" s="178"/>
      <c r="EZ113" s="178"/>
      <c r="FA113" s="178"/>
      <c r="FB113" s="178"/>
      <c r="FC113" s="178"/>
      <c r="FD113" s="178"/>
      <c r="FE113" s="178"/>
      <c r="FF113" s="178"/>
      <c r="FG113" s="178"/>
      <c r="FH113" s="178"/>
      <c r="FI113" s="178"/>
      <c r="FJ113" s="178"/>
      <c r="FK113" s="178"/>
      <c r="FL113" s="178"/>
    </row>
    <row r="114" spans="1:168" s="1" customFormat="1" ht="25.5" customHeight="1" thickBot="1" x14ac:dyDescent="0.3">
      <c r="A114" s="3">
        <v>8315</v>
      </c>
      <c r="B114" s="171" t="s">
        <v>44</v>
      </c>
      <c r="C114" s="172" t="s">
        <v>45</v>
      </c>
      <c r="D114" s="36">
        <v>22</v>
      </c>
      <c r="E114" s="39">
        <v>22</v>
      </c>
      <c r="F114" s="36">
        <v>1144</v>
      </c>
      <c r="G114" s="39">
        <v>18.37</v>
      </c>
      <c r="H114" s="378">
        <f t="shared" si="10"/>
        <v>2295.48</v>
      </c>
      <c r="I114" s="360">
        <v>104.34</v>
      </c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</row>
    <row r="115" spans="1:168" s="1" customFormat="1" ht="23.25" customHeight="1" thickBot="1" x14ac:dyDescent="0.3">
      <c r="A115" s="481" t="s">
        <v>141</v>
      </c>
      <c r="B115" s="482"/>
      <c r="C115" s="482"/>
      <c r="D115" s="482"/>
      <c r="E115" s="482"/>
      <c r="F115" s="482"/>
      <c r="G115" s="482"/>
      <c r="H115" s="482"/>
      <c r="I115" s="483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</row>
    <row r="116" spans="1:168" s="71" customFormat="1" ht="25.5" customHeight="1" thickBot="1" x14ac:dyDescent="0.3">
      <c r="A116" s="10" t="s">
        <v>14</v>
      </c>
      <c r="B116" s="11" t="s">
        <v>1</v>
      </c>
      <c r="C116" s="11" t="s">
        <v>47</v>
      </c>
      <c r="D116" s="173" t="s">
        <v>48</v>
      </c>
      <c r="E116" s="11" t="s">
        <v>2</v>
      </c>
      <c r="F116" s="11" t="s">
        <v>3</v>
      </c>
      <c r="G116" s="14" t="s">
        <v>16</v>
      </c>
      <c r="H116" s="233" t="s">
        <v>192</v>
      </c>
      <c r="I116" s="232" t="s">
        <v>193</v>
      </c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70"/>
      <c r="AL116" s="70"/>
      <c r="AM116" s="70"/>
      <c r="AN116" s="70"/>
      <c r="AO116" s="70"/>
      <c r="AP116" s="70"/>
      <c r="AQ116" s="70"/>
      <c r="AR116" s="70"/>
      <c r="AS116" s="70"/>
      <c r="AT116" s="70"/>
      <c r="AU116" s="70"/>
      <c r="AV116" s="70"/>
      <c r="AW116" s="70"/>
      <c r="AX116" s="70"/>
      <c r="AY116" s="70"/>
      <c r="AZ116" s="70"/>
      <c r="BA116" s="70"/>
      <c r="BB116" s="70"/>
      <c r="BC116" s="70"/>
      <c r="BD116" s="70"/>
      <c r="BE116" s="70"/>
      <c r="BF116" s="70"/>
      <c r="BG116" s="70"/>
      <c r="BH116" s="70"/>
      <c r="BI116" s="70"/>
      <c r="BJ116" s="70"/>
      <c r="BK116" s="70"/>
      <c r="BL116" s="70"/>
      <c r="BM116" s="70"/>
      <c r="BN116" s="70"/>
      <c r="BO116" s="70"/>
      <c r="BP116" s="70"/>
      <c r="BQ116" s="70"/>
      <c r="BR116" s="70"/>
      <c r="BS116" s="70"/>
      <c r="BT116" s="70"/>
      <c r="BU116" s="70"/>
      <c r="BV116" s="70"/>
      <c r="BW116" s="70"/>
      <c r="BX116" s="70"/>
      <c r="BY116" s="70"/>
      <c r="BZ116" s="70"/>
      <c r="CA116" s="70"/>
      <c r="CB116" s="70"/>
      <c r="CC116" s="70"/>
      <c r="CD116" s="70"/>
      <c r="CE116" s="70"/>
      <c r="CF116" s="70"/>
      <c r="CG116" s="70"/>
      <c r="CH116" s="70"/>
      <c r="CI116" s="70"/>
      <c r="CJ116" s="70"/>
      <c r="CK116" s="70"/>
      <c r="CL116" s="70"/>
      <c r="CM116" s="70"/>
      <c r="CN116" s="70"/>
      <c r="CO116" s="70"/>
      <c r="CP116" s="70"/>
      <c r="CQ116" s="70"/>
      <c r="CR116" s="70"/>
      <c r="CS116" s="70"/>
      <c r="CT116" s="70"/>
      <c r="CU116" s="70"/>
      <c r="CV116" s="70"/>
      <c r="CW116" s="70"/>
      <c r="CX116" s="70"/>
      <c r="CY116" s="70"/>
      <c r="CZ116" s="70"/>
      <c r="DA116" s="70"/>
      <c r="DB116" s="70"/>
      <c r="DC116" s="70"/>
      <c r="DD116" s="70"/>
      <c r="DE116" s="70"/>
      <c r="DF116" s="70"/>
      <c r="DG116" s="70"/>
      <c r="DH116" s="70"/>
      <c r="DI116" s="70"/>
      <c r="DJ116" s="70"/>
      <c r="DK116" s="70"/>
      <c r="DL116" s="70"/>
      <c r="DM116" s="70"/>
      <c r="DN116" s="70"/>
      <c r="DO116" s="70"/>
      <c r="DP116" s="70"/>
      <c r="DQ116" s="70"/>
      <c r="DR116" s="70"/>
      <c r="DS116" s="70"/>
      <c r="DT116" s="70"/>
      <c r="DU116" s="70"/>
      <c r="DV116" s="70"/>
      <c r="DW116" s="70"/>
      <c r="DX116" s="70"/>
      <c r="DY116" s="70"/>
      <c r="DZ116" s="70"/>
      <c r="EA116" s="70"/>
      <c r="EB116" s="70"/>
      <c r="EC116" s="70"/>
      <c r="ED116" s="70"/>
      <c r="EE116" s="70"/>
      <c r="EF116" s="70"/>
      <c r="EG116" s="70"/>
      <c r="EH116" s="70"/>
      <c r="EI116" s="70"/>
      <c r="EJ116" s="70"/>
      <c r="EK116" s="70"/>
      <c r="EL116" s="70"/>
      <c r="EM116" s="70"/>
      <c r="EN116" s="70"/>
      <c r="EO116" s="70"/>
      <c r="EP116" s="70"/>
      <c r="EQ116" s="70"/>
      <c r="ER116" s="70"/>
      <c r="ES116" s="70"/>
      <c r="ET116" s="70"/>
      <c r="EU116" s="70"/>
      <c r="EV116" s="70"/>
      <c r="EW116" s="70"/>
      <c r="EX116" s="70"/>
      <c r="EY116" s="70"/>
      <c r="EZ116" s="70"/>
      <c r="FA116" s="70"/>
      <c r="FB116" s="70"/>
      <c r="FC116" s="70"/>
      <c r="FD116" s="70"/>
      <c r="FE116" s="70"/>
      <c r="FF116" s="70"/>
      <c r="FG116" s="70"/>
    </row>
    <row r="117" spans="1:168" s="71" customFormat="1" ht="23.25" thickBot="1" x14ac:dyDescent="0.3">
      <c r="A117" s="174" t="s">
        <v>24</v>
      </c>
      <c r="B117" s="168" t="s">
        <v>25</v>
      </c>
      <c r="C117" s="175" t="s">
        <v>112</v>
      </c>
      <c r="D117" s="176">
        <v>21</v>
      </c>
      <c r="E117" s="164">
        <v>18</v>
      </c>
      <c r="F117" s="176">
        <v>936</v>
      </c>
      <c r="G117" s="177">
        <v>20.117999999999999</v>
      </c>
      <c r="H117" s="378">
        <f t="shared" ref="H117:H119" si="11">I117*D117</f>
        <v>2916.6899999999996</v>
      </c>
      <c r="I117" s="364">
        <v>138.88999999999999</v>
      </c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70"/>
      <c r="AJ117" s="70"/>
      <c r="AK117" s="70"/>
      <c r="AL117" s="70"/>
      <c r="AM117" s="70"/>
      <c r="AN117" s="70"/>
      <c r="AO117" s="70"/>
      <c r="AP117" s="70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  <c r="BB117" s="70"/>
      <c r="BC117" s="70"/>
      <c r="BD117" s="70"/>
      <c r="BE117" s="70"/>
      <c r="BF117" s="70"/>
      <c r="BG117" s="70"/>
      <c r="BH117" s="70"/>
      <c r="BI117" s="70"/>
      <c r="BJ117" s="70"/>
      <c r="BK117" s="70"/>
      <c r="BL117" s="70"/>
      <c r="BM117" s="70"/>
      <c r="BN117" s="70"/>
      <c r="BO117" s="70"/>
      <c r="BP117" s="70"/>
      <c r="BQ117" s="70"/>
      <c r="BR117" s="70"/>
      <c r="BS117" s="70"/>
      <c r="BT117" s="70"/>
      <c r="BU117" s="70"/>
      <c r="BV117" s="70"/>
      <c r="BW117" s="70"/>
      <c r="BX117" s="70"/>
      <c r="BY117" s="70"/>
      <c r="BZ117" s="70"/>
      <c r="CA117" s="70"/>
      <c r="CB117" s="70"/>
      <c r="CC117" s="70"/>
      <c r="CD117" s="70"/>
      <c r="CE117" s="70"/>
      <c r="CF117" s="70"/>
      <c r="CG117" s="70"/>
      <c r="CH117" s="70"/>
      <c r="CI117" s="70"/>
      <c r="CJ117" s="70"/>
      <c r="CK117" s="70"/>
      <c r="CL117" s="70"/>
      <c r="CM117" s="70"/>
      <c r="CN117" s="70"/>
      <c r="CO117" s="70"/>
      <c r="CP117" s="70"/>
      <c r="CQ117" s="70"/>
      <c r="CR117" s="70"/>
      <c r="CS117" s="70"/>
      <c r="CT117" s="70"/>
      <c r="CU117" s="70"/>
      <c r="CV117" s="70"/>
      <c r="CW117" s="70"/>
      <c r="CX117" s="70"/>
      <c r="CY117" s="70"/>
      <c r="CZ117" s="70"/>
      <c r="DA117" s="70"/>
      <c r="DB117" s="70"/>
      <c r="DC117" s="70"/>
      <c r="DD117" s="70"/>
      <c r="DE117" s="70"/>
      <c r="DF117" s="70"/>
      <c r="DG117" s="70"/>
      <c r="DH117" s="70"/>
      <c r="DI117" s="70"/>
      <c r="DJ117" s="70"/>
      <c r="DK117" s="70"/>
      <c r="DL117" s="70"/>
      <c r="DM117" s="70"/>
      <c r="DN117" s="70"/>
      <c r="DO117" s="70"/>
      <c r="DP117" s="70"/>
      <c r="DQ117" s="70"/>
      <c r="DR117" s="70"/>
      <c r="DS117" s="70"/>
      <c r="DT117" s="70"/>
      <c r="DU117" s="70"/>
      <c r="DV117" s="70"/>
      <c r="DW117" s="70"/>
      <c r="DX117" s="70"/>
      <c r="DY117" s="70"/>
      <c r="DZ117" s="70"/>
      <c r="EA117" s="70"/>
      <c r="EB117" s="70"/>
      <c r="EC117" s="70"/>
      <c r="ED117" s="70"/>
      <c r="EE117" s="70"/>
      <c r="EF117" s="70"/>
      <c r="EG117" s="70"/>
      <c r="EH117" s="70"/>
      <c r="EI117" s="70"/>
      <c r="EJ117" s="70"/>
      <c r="EK117" s="70"/>
      <c r="EL117" s="70"/>
      <c r="EM117" s="70"/>
      <c r="EN117" s="70"/>
      <c r="EO117" s="70"/>
      <c r="EP117" s="70"/>
      <c r="EQ117" s="70"/>
      <c r="ER117" s="70"/>
      <c r="ES117" s="70"/>
      <c r="ET117" s="70"/>
      <c r="EU117" s="70"/>
      <c r="EV117" s="70"/>
      <c r="EW117" s="70"/>
      <c r="EX117" s="70"/>
      <c r="EY117" s="70"/>
      <c r="EZ117" s="70"/>
      <c r="FA117" s="70"/>
      <c r="FB117" s="70"/>
      <c r="FC117" s="70"/>
      <c r="FD117" s="70"/>
      <c r="FE117" s="70"/>
      <c r="FF117" s="70"/>
      <c r="FG117" s="70"/>
    </row>
    <row r="118" spans="1:168" s="71" customFormat="1" ht="25.5" customHeight="1" thickBot="1" x14ac:dyDescent="0.3">
      <c r="A118" s="174" t="s">
        <v>24</v>
      </c>
      <c r="B118" s="174" t="s">
        <v>25</v>
      </c>
      <c r="C118" s="159" t="s">
        <v>113</v>
      </c>
      <c r="D118" s="36">
        <v>21</v>
      </c>
      <c r="E118" s="39">
        <v>18</v>
      </c>
      <c r="F118" s="36">
        <v>936</v>
      </c>
      <c r="G118" s="82">
        <v>20.117999999999999</v>
      </c>
      <c r="H118" s="378">
        <f t="shared" si="11"/>
        <v>3316.3199999999997</v>
      </c>
      <c r="I118" s="360">
        <v>157.91999999999999</v>
      </c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  <c r="AO118" s="70"/>
      <c r="AP118" s="70"/>
      <c r="AQ118" s="70"/>
      <c r="AR118" s="70"/>
      <c r="AS118" s="70"/>
      <c r="AT118" s="70"/>
      <c r="AU118" s="70"/>
      <c r="AV118" s="70"/>
      <c r="AW118" s="70"/>
      <c r="AX118" s="70"/>
      <c r="AY118" s="70"/>
      <c r="AZ118" s="70"/>
      <c r="BA118" s="70"/>
      <c r="BB118" s="70"/>
      <c r="BC118" s="70"/>
      <c r="BD118" s="70"/>
      <c r="BE118" s="70"/>
      <c r="BF118" s="70"/>
      <c r="BG118" s="70"/>
      <c r="BH118" s="70"/>
      <c r="BI118" s="70"/>
      <c r="BJ118" s="70"/>
      <c r="BK118" s="70"/>
      <c r="BL118" s="70"/>
      <c r="BM118" s="70"/>
      <c r="BN118" s="70"/>
      <c r="BO118" s="70"/>
      <c r="BP118" s="70"/>
      <c r="BQ118" s="70"/>
      <c r="BR118" s="70"/>
      <c r="BS118" s="70"/>
      <c r="BT118" s="70"/>
      <c r="BU118" s="70"/>
      <c r="BV118" s="70"/>
      <c r="BW118" s="70"/>
      <c r="BX118" s="70"/>
      <c r="BY118" s="70"/>
      <c r="BZ118" s="70"/>
      <c r="CA118" s="70"/>
      <c r="CB118" s="70"/>
      <c r="CC118" s="70"/>
      <c r="CD118" s="70"/>
      <c r="CE118" s="70"/>
      <c r="CF118" s="70"/>
      <c r="CG118" s="70"/>
      <c r="CH118" s="70"/>
      <c r="CI118" s="70"/>
      <c r="CJ118" s="70"/>
      <c r="CK118" s="70"/>
      <c r="CL118" s="70"/>
      <c r="CM118" s="70"/>
      <c r="CN118" s="70"/>
      <c r="CO118" s="70"/>
      <c r="CP118" s="70"/>
      <c r="CQ118" s="70"/>
      <c r="CR118" s="70"/>
      <c r="CS118" s="70"/>
      <c r="CT118" s="70"/>
      <c r="CU118" s="70"/>
      <c r="CV118" s="70"/>
      <c r="CW118" s="70"/>
      <c r="CX118" s="70"/>
      <c r="CY118" s="70"/>
      <c r="CZ118" s="70"/>
      <c r="DA118" s="70"/>
      <c r="DB118" s="70"/>
      <c r="DC118" s="70"/>
      <c r="DD118" s="70"/>
      <c r="DE118" s="70"/>
      <c r="DF118" s="70"/>
      <c r="DG118" s="70"/>
      <c r="DH118" s="70"/>
      <c r="DI118" s="70"/>
      <c r="DJ118" s="70"/>
      <c r="DK118" s="70"/>
      <c r="DL118" s="70"/>
      <c r="DM118" s="70"/>
      <c r="DN118" s="70"/>
      <c r="DO118" s="70"/>
      <c r="DP118" s="70"/>
      <c r="DQ118" s="70"/>
      <c r="DR118" s="70"/>
      <c r="DS118" s="70"/>
      <c r="DT118" s="70"/>
      <c r="DU118" s="70"/>
      <c r="DV118" s="70"/>
      <c r="DW118" s="70"/>
      <c r="DX118" s="70"/>
      <c r="DY118" s="70"/>
      <c r="DZ118" s="70"/>
      <c r="EA118" s="70"/>
      <c r="EB118" s="70"/>
      <c r="EC118" s="70"/>
      <c r="ED118" s="70"/>
      <c r="EE118" s="70"/>
      <c r="EF118" s="70"/>
      <c r="EG118" s="70"/>
      <c r="EH118" s="70"/>
      <c r="EI118" s="70"/>
      <c r="EJ118" s="70"/>
      <c r="EK118" s="70"/>
      <c r="EL118" s="70"/>
      <c r="EM118" s="70"/>
      <c r="EN118" s="70"/>
      <c r="EO118" s="70"/>
      <c r="EP118" s="70"/>
      <c r="EQ118" s="70"/>
      <c r="ER118" s="70"/>
      <c r="ES118" s="70"/>
      <c r="ET118" s="70"/>
      <c r="EU118" s="70"/>
      <c r="EV118" s="70"/>
      <c r="EW118" s="70"/>
      <c r="EX118" s="70"/>
      <c r="EY118" s="70"/>
      <c r="EZ118" s="70"/>
      <c r="FA118" s="70"/>
      <c r="FB118" s="70"/>
      <c r="FC118" s="70"/>
      <c r="FD118" s="70"/>
      <c r="FE118" s="70"/>
      <c r="FF118" s="70"/>
      <c r="FG118" s="70"/>
    </row>
    <row r="119" spans="1:168" s="71" customFormat="1" ht="21.75" customHeight="1" thickBot="1" x14ac:dyDescent="0.3">
      <c r="A119" s="174" t="s">
        <v>114</v>
      </c>
      <c r="B119" s="168" t="s">
        <v>115</v>
      </c>
      <c r="C119" s="159" t="s">
        <v>116</v>
      </c>
      <c r="D119" s="36">
        <v>5.5</v>
      </c>
      <c r="E119" s="39">
        <v>4</v>
      </c>
      <c r="F119" s="36">
        <v>160</v>
      </c>
      <c r="G119" s="82">
        <v>24.75</v>
      </c>
      <c r="H119" s="378">
        <f t="shared" si="11"/>
        <v>4164.4349999999995</v>
      </c>
      <c r="I119" s="360">
        <v>757.17</v>
      </c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0"/>
      <c r="AT119" s="70"/>
      <c r="AU119" s="70"/>
      <c r="AV119" s="70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  <c r="BI119" s="70"/>
      <c r="BJ119" s="70"/>
      <c r="BK119" s="70"/>
      <c r="BL119" s="70"/>
      <c r="BM119" s="70"/>
      <c r="BN119" s="70"/>
      <c r="BO119" s="70"/>
      <c r="BP119" s="70"/>
      <c r="BQ119" s="70"/>
      <c r="BR119" s="70"/>
      <c r="BS119" s="70"/>
      <c r="BT119" s="70"/>
      <c r="BU119" s="70"/>
      <c r="BV119" s="70"/>
      <c r="BW119" s="70"/>
      <c r="BX119" s="70"/>
      <c r="BY119" s="70"/>
      <c r="BZ119" s="70"/>
      <c r="CA119" s="70"/>
      <c r="CB119" s="70"/>
      <c r="CC119" s="70"/>
      <c r="CD119" s="70"/>
      <c r="CE119" s="70"/>
      <c r="CF119" s="70"/>
      <c r="CG119" s="70"/>
      <c r="CH119" s="70"/>
      <c r="CI119" s="70"/>
      <c r="CJ119" s="70"/>
      <c r="CK119" s="70"/>
      <c r="CL119" s="70"/>
      <c r="CM119" s="70"/>
      <c r="CN119" s="70"/>
      <c r="CO119" s="70"/>
      <c r="CP119" s="70"/>
      <c r="CQ119" s="70"/>
      <c r="CR119" s="70"/>
      <c r="CS119" s="70"/>
      <c r="CT119" s="70"/>
      <c r="CU119" s="70"/>
      <c r="CV119" s="70"/>
      <c r="CW119" s="70"/>
      <c r="CX119" s="70"/>
      <c r="CY119" s="70"/>
      <c r="CZ119" s="70"/>
      <c r="DA119" s="70"/>
      <c r="DB119" s="70"/>
      <c r="DC119" s="70"/>
      <c r="DD119" s="70"/>
      <c r="DE119" s="70"/>
      <c r="DF119" s="70"/>
      <c r="DG119" s="70"/>
      <c r="DH119" s="70"/>
      <c r="DI119" s="70"/>
      <c r="DJ119" s="70"/>
      <c r="DK119" s="70"/>
      <c r="DL119" s="70"/>
      <c r="DM119" s="70"/>
      <c r="DN119" s="70"/>
      <c r="DO119" s="70"/>
      <c r="DP119" s="70"/>
      <c r="DQ119" s="70"/>
      <c r="DR119" s="70"/>
      <c r="DS119" s="70"/>
      <c r="DT119" s="70"/>
      <c r="DU119" s="70"/>
      <c r="DV119" s="70"/>
      <c r="DW119" s="70"/>
      <c r="DX119" s="70"/>
      <c r="DY119" s="70"/>
      <c r="DZ119" s="70"/>
      <c r="EA119" s="70"/>
      <c r="EB119" s="70"/>
      <c r="EC119" s="70"/>
      <c r="ED119" s="70"/>
      <c r="EE119" s="70"/>
      <c r="EF119" s="70"/>
      <c r="EG119" s="70"/>
      <c r="EH119" s="70"/>
      <c r="EI119" s="70"/>
      <c r="EJ119" s="70"/>
      <c r="EK119" s="70"/>
      <c r="EL119" s="70"/>
      <c r="EM119" s="70"/>
      <c r="EN119" s="70"/>
      <c r="EO119" s="70"/>
      <c r="EP119" s="70"/>
      <c r="EQ119" s="70"/>
      <c r="ER119" s="70"/>
      <c r="ES119" s="70"/>
      <c r="ET119" s="70"/>
      <c r="EU119" s="70"/>
      <c r="EV119" s="70"/>
      <c r="EW119" s="70"/>
      <c r="EX119" s="70"/>
      <c r="EY119" s="70"/>
      <c r="EZ119" s="70"/>
      <c r="FA119" s="70"/>
      <c r="FB119" s="70"/>
      <c r="FC119" s="70"/>
      <c r="FD119" s="70"/>
      <c r="FE119" s="70"/>
      <c r="FF119" s="70"/>
      <c r="FG119" s="70"/>
    </row>
    <row r="120" spans="1:168" s="71" customFormat="1" ht="23.25" customHeight="1" thickBot="1" x14ac:dyDescent="0.3">
      <c r="A120" s="180" t="s">
        <v>26</v>
      </c>
      <c r="B120" s="181" t="s">
        <v>27</v>
      </c>
      <c r="C120" s="493" t="s">
        <v>255</v>
      </c>
      <c r="D120" s="182">
        <v>6.45</v>
      </c>
      <c r="E120" s="176">
        <v>10</v>
      </c>
      <c r="F120" s="164"/>
      <c r="G120" s="183">
        <v>0.89800000000000002</v>
      </c>
      <c r="H120" s="273"/>
      <c r="I120" s="364">
        <v>2736.11</v>
      </c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  <c r="AM120" s="70"/>
      <c r="AN120" s="70"/>
      <c r="AO120" s="70"/>
      <c r="AP120" s="70"/>
      <c r="AQ120" s="70"/>
      <c r="AR120" s="70"/>
      <c r="AS120" s="70"/>
      <c r="AT120" s="70"/>
      <c r="AU120" s="70"/>
      <c r="AV120" s="70"/>
      <c r="AW120" s="70"/>
      <c r="AX120" s="70"/>
      <c r="AY120" s="70"/>
      <c r="AZ120" s="70"/>
      <c r="BA120" s="70"/>
      <c r="BB120" s="70"/>
      <c r="BC120" s="70"/>
      <c r="BD120" s="70"/>
      <c r="BE120" s="70"/>
      <c r="BF120" s="70"/>
      <c r="BG120" s="70"/>
      <c r="BH120" s="70"/>
      <c r="BI120" s="70"/>
      <c r="BJ120" s="70"/>
      <c r="BK120" s="70"/>
      <c r="BL120" s="70"/>
      <c r="BM120" s="70"/>
      <c r="BN120" s="70"/>
      <c r="BO120" s="70"/>
      <c r="BP120" s="70"/>
      <c r="BQ120" s="70"/>
      <c r="BR120" s="70"/>
      <c r="BS120" s="70"/>
      <c r="BT120" s="70"/>
      <c r="BU120" s="70"/>
      <c r="BV120" s="70"/>
      <c r="BW120" s="70"/>
      <c r="BX120" s="70"/>
      <c r="BY120" s="70"/>
      <c r="BZ120" s="70"/>
      <c r="CA120" s="70"/>
      <c r="CB120" s="70"/>
      <c r="CC120" s="70"/>
      <c r="CD120" s="70"/>
      <c r="CE120" s="70"/>
      <c r="CF120" s="70"/>
      <c r="CG120" s="70"/>
      <c r="CH120" s="70"/>
      <c r="CI120" s="70"/>
      <c r="CJ120" s="70"/>
      <c r="CK120" s="70"/>
      <c r="CL120" s="70"/>
      <c r="CM120" s="70"/>
      <c r="CN120" s="70"/>
      <c r="CO120" s="70"/>
      <c r="CP120" s="70"/>
      <c r="CQ120" s="70"/>
      <c r="CR120" s="70"/>
      <c r="CS120" s="70"/>
      <c r="CT120" s="70"/>
      <c r="CU120" s="70"/>
      <c r="CV120" s="70"/>
      <c r="CW120" s="70"/>
      <c r="CX120" s="70"/>
      <c r="CY120" s="70"/>
      <c r="CZ120" s="70"/>
      <c r="DA120" s="70"/>
      <c r="DB120" s="70"/>
      <c r="DC120" s="70"/>
      <c r="DD120" s="70"/>
      <c r="DE120" s="70"/>
      <c r="DF120" s="70"/>
      <c r="DG120" s="70"/>
      <c r="DH120" s="70"/>
      <c r="DI120" s="70"/>
      <c r="DJ120" s="70"/>
      <c r="DK120" s="70"/>
      <c r="DL120" s="70"/>
      <c r="DM120" s="70"/>
      <c r="DN120" s="70"/>
      <c r="DO120" s="70"/>
      <c r="DP120" s="70"/>
      <c r="DQ120" s="70"/>
      <c r="DR120" s="70"/>
      <c r="DS120" s="70"/>
      <c r="DT120" s="70"/>
      <c r="DU120" s="70"/>
      <c r="DV120" s="70"/>
      <c r="DW120" s="70"/>
      <c r="DX120" s="70"/>
      <c r="DY120" s="70"/>
      <c r="DZ120" s="70"/>
      <c r="EA120" s="70"/>
      <c r="EB120" s="70"/>
      <c r="EC120" s="70"/>
      <c r="ED120" s="70"/>
      <c r="EE120" s="70"/>
      <c r="EF120" s="70"/>
      <c r="EG120" s="70"/>
      <c r="EH120" s="70"/>
      <c r="EI120" s="70"/>
      <c r="EJ120" s="70"/>
      <c r="EK120" s="70"/>
      <c r="EL120" s="70"/>
      <c r="EM120" s="70"/>
      <c r="EN120" s="70"/>
      <c r="EO120" s="70"/>
      <c r="EP120" s="70"/>
      <c r="EQ120" s="70"/>
      <c r="ER120" s="70"/>
      <c r="ES120" s="70"/>
      <c r="ET120" s="70"/>
      <c r="EU120" s="70"/>
      <c r="EV120" s="70"/>
      <c r="EW120" s="70"/>
      <c r="EX120" s="70"/>
      <c r="EY120" s="70"/>
      <c r="EZ120" s="70"/>
      <c r="FA120" s="70"/>
      <c r="FB120" s="70"/>
      <c r="FC120" s="70"/>
      <c r="FD120" s="70"/>
      <c r="FE120" s="70"/>
      <c r="FF120" s="70"/>
      <c r="FG120" s="70"/>
    </row>
    <row r="121" spans="1:168" s="71" customFormat="1" ht="23.25" customHeight="1" thickBot="1" x14ac:dyDescent="0.3">
      <c r="A121" s="184" t="s">
        <v>28</v>
      </c>
      <c r="B121" s="174" t="s">
        <v>27</v>
      </c>
      <c r="C121" s="494"/>
      <c r="D121" s="185">
        <v>6.45</v>
      </c>
      <c r="E121" s="36">
        <v>10</v>
      </c>
      <c r="F121" s="39"/>
      <c r="G121" s="186">
        <v>0.98899999999999999</v>
      </c>
      <c r="H121" s="270"/>
      <c r="I121" s="360">
        <v>1513.64</v>
      </c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  <c r="BB121" s="70"/>
      <c r="BC121" s="70"/>
      <c r="BD121" s="70"/>
      <c r="BE121" s="70"/>
      <c r="BF121" s="70"/>
      <c r="BG121" s="70"/>
      <c r="BH121" s="70"/>
      <c r="BI121" s="70"/>
      <c r="BJ121" s="70"/>
      <c r="BK121" s="70"/>
      <c r="BL121" s="70"/>
      <c r="BM121" s="70"/>
      <c r="BN121" s="70"/>
      <c r="BO121" s="70"/>
      <c r="BP121" s="70"/>
      <c r="BQ121" s="70"/>
      <c r="BR121" s="70"/>
      <c r="BS121" s="70"/>
      <c r="BT121" s="70"/>
      <c r="BU121" s="70"/>
      <c r="BV121" s="70"/>
      <c r="BW121" s="70"/>
      <c r="BX121" s="70"/>
      <c r="BY121" s="70"/>
      <c r="BZ121" s="70"/>
      <c r="CA121" s="70"/>
      <c r="CB121" s="70"/>
      <c r="CC121" s="70"/>
      <c r="CD121" s="70"/>
      <c r="CE121" s="70"/>
      <c r="CF121" s="70"/>
      <c r="CG121" s="70"/>
      <c r="CH121" s="70"/>
      <c r="CI121" s="70"/>
      <c r="CJ121" s="70"/>
      <c r="CK121" s="70"/>
      <c r="CL121" s="70"/>
      <c r="CM121" s="70"/>
      <c r="CN121" s="70"/>
      <c r="CO121" s="70"/>
      <c r="CP121" s="70"/>
      <c r="CQ121" s="70"/>
      <c r="CR121" s="70"/>
      <c r="CS121" s="70"/>
      <c r="CT121" s="70"/>
      <c r="CU121" s="70"/>
      <c r="CV121" s="70"/>
      <c r="CW121" s="70"/>
      <c r="CX121" s="70"/>
      <c r="CY121" s="70"/>
      <c r="CZ121" s="70"/>
      <c r="DA121" s="70"/>
      <c r="DB121" s="70"/>
      <c r="DC121" s="70"/>
      <c r="DD121" s="70"/>
      <c r="DE121" s="70"/>
      <c r="DF121" s="70"/>
      <c r="DG121" s="70"/>
      <c r="DH121" s="70"/>
      <c r="DI121" s="70"/>
      <c r="DJ121" s="70"/>
      <c r="DK121" s="70"/>
      <c r="DL121" s="70"/>
      <c r="DM121" s="70"/>
      <c r="DN121" s="70"/>
      <c r="DO121" s="70"/>
      <c r="DP121" s="70"/>
      <c r="DQ121" s="70"/>
      <c r="DR121" s="70"/>
      <c r="DS121" s="70"/>
      <c r="DT121" s="70"/>
      <c r="DU121" s="70"/>
      <c r="DV121" s="70"/>
      <c r="DW121" s="70"/>
      <c r="DX121" s="70"/>
      <c r="DY121" s="70"/>
      <c r="DZ121" s="70"/>
      <c r="EA121" s="70"/>
      <c r="EB121" s="70"/>
      <c r="EC121" s="70"/>
      <c r="ED121" s="70"/>
      <c r="EE121" s="70"/>
      <c r="EF121" s="70"/>
      <c r="EG121" s="70"/>
      <c r="EH121" s="70"/>
      <c r="EI121" s="70"/>
      <c r="EJ121" s="70"/>
      <c r="EK121" s="70"/>
      <c r="EL121" s="70"/>
      <c r="EM121" s="70"/>
      <c r="EN121" s="70"/>
      <c r="EO121" s="70"/>
      <c r="EP121" s="70"/>
      <c r="EQ121" s="70"/>
      <c r="ER121" s="70"/>
      <c r="ES121" s="70"/>
      <c r="ET121" s="70"/>
      <c r="EU121" s="70"/>
      <c r="EV121" s="70"/>
      <c r="EW121" s="70"/>
      <c r="EX121" s="70"/>
      <c r="EY121" s="70"/>
      <c r="EZ121" s="70"/>
      <c r="FA121" s="70"/>
      <c r="FB121" s="70"/>
      <c r="FC121" s="70"/>
      <c r="FD121" s="70"/>
      <c r="FE121" s="70"/>
      <c r="FF121" s="70"/>
      <c r="FG121" s="70"/>
    </row>
    <row r="122" spans="1:168" s="71" customFormat="1" ht="25.5" customHeight="1" thickBot="1" x14ac:dyDescent="0.3">
      <c r="A122" s="487" t="s">
        <v>69</v>
      </c>
      <c r="B122" s="488"/>
      <c r="C122" s="488"/>
      <c r="D122" s="488"/>
      <c r="E122" s="488"/>
      <c r="F122" s="488"/>
      <c r="G122" s="488"/>
      <c r="H122" s="488"/>
      <c r="I122" s="489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70"/>
      <c r="AL122" s="70"/>
      <c r="AM122" s="70"/>
      <c r="AN122" s="70"/>
      <c r="AO122" s="70"/>
      <c r="AP122" s="70"/>
      <c r="AQ122" s="70"/>
      <c r="AR122" s="70"/>
      <c r="AS122" s="70"/>
      <c r="AT122" s="70"/>
      <c r="AU122" s="70"/>
      <c r="AV122" s="70"/>
      <c r="AW122" s="70"/>
      <c r="AX122" s="70"/>
      <c r="AY122" s="70"/>
      <c r="AZ122" s="70"/>
      <c r="BA122" s="70"/>
      <c r="BB122" s="70"/>
      <c r="BC122" s="70"/>
      <c r="BD122" s="70"/>
      <c r="BE122" s="70"/>
      <c r="BF122" s="70"/>
      <c r="BG122" s="70"/>
      <c r="BH122" s="70"/>
      <c r="BI122" s="70"/>
      <c r="BJ122" s="70"/>
      <c r="BK122" s="70"/>
      <c r="BL122" s="70"/>
      <c r="BM122" s="70"/>
      <c r="BN122" s="70"/>
      <c r="BO122" s="70"/>
      <c r="BP122" s="70"/>
      <c r="BQ122" s="70"/>
      <c r="BR122" s="70"/>
      <c r="BS122" s="70"/>
      <c r="BT122" s="70"/>
      <c r="BU122" s="70"/>
      <c r="BV122" s="70"/>
      <c r="BW122" s="70"/>
      <c r="BX122" s="70"/>
      <c r="BY122" s="70"/>
      <c r="BZ122" s="70"/>
      <c r="CA122" s="70"/>
      <c r="CB122" s="70"/>
      <c r="CC122" s="70"/>
      <c r="CD122" s="70"/>
      <c r="CE122" s="70"/>
      <c r="CF122" s="70"/>
      <c r="CG122" s="70"/>
      <c r="CH122" s="70"/>
      <c r="CI122" s="70"/>
      <c r="CJ122" s="70"/>
      <c r="CK122" s="70"/>
      <c r="CL122" s="70"/>
      <c r="CM122" s="70"/>
      <c r="CN122" s="70"/>
      <c r="CO122" s="70"/>
      <c r="CP122" s="70"/>
      <c r="CQ122" s="70"/>
      <c r="CR122" s="70"/>
      <c r="CS122" s="70"/>
      <c r="CT122" s="70"/>
      <c r="CU122" s="70"/>
      <c r="CV122" s="70"/>
      <c r="CW122" s="70"/>
      <c r="CX122" s="70"/>
      <c r="CY122" s="70"/>
      <c r="CZ122" s="70"/>
      <c r="DA122" s="70"/>
      <c r="DB122" s="70"/>
      <c r="DC122" s="70"/>
      <c r="DD122" s="70"/>
      <c r="DE122" s="70"/>
      <c r="DF122" s="70"/>
      <c r="DG122" s="70"/>
      <c r="DH122" s="70"/>
      <c r="DI122" s="70"/>
      <c r="DJ122" s="70"/>
      <c r="DK122" s="70"/>
      <c r="DL122" s="70"/>
      <c r="DM122" s="70"/>
      <c r="DN122" s="70"/>
      <c r="DO122" s="70"/>
      <c r="DP122" s="70"/>
      <c r="DQ122" s="70"/>
      <c r="DR122" s="70"/>
      <c r="DS122" s="70"/>
      <c r="DT122" s="70"/>
      <c r="DU122" s="70"/>
      <c r="DV122" s="70"/>
      <c r="DW122" s="70"/>
      <c r="DX122" s="70"/>
      <c r="DY122" s="70"/>
      <c r="DZ122" s="70"/>
      <c r="EA122" s="70"/>
      <c r="EB122" s="70"/>
      <c r="EC122" s="70"/>
      <c r="ED122" s="70"/>
      <c r="EE122" s="70"/>
      <c r="EF122" s="70"/>
      <c r="EG122" s="70"/>
      <c r="EH122" s="70"/>
      <c r="EI122" s="70"/>
      <c r="EJ122" s="70"/>
      <c r="EK122" s="70"/>
      <c r="EL122" s="70"/>
      <c r="EM122" s="70"/>
      <c r="EN122" s="70"/>
      <c r="EO122" s="70"/>
      <c r="EP122" s="70"/>
      <c r="EQ122" s="70"/>
      <c r="ER122" s="70"/>
      <c r="ES122" s="70"/>
      <c r="ET122" s="70"/>
      <c r="EU122" s="70"/>
      <c r="EV122" s="70"/>
      <c r="EW122" s="70"/>
      <c r="EX122" s="70"/>
      <c r="EY122" s="70"/>
      <c r="EZ122" s="70"/>
      <c r="FA122" s="70"/>
      <c r="FB122" s="70"/>
      <c r="FC122" s="70"/>
      <c r="FD122" s="70"/>
      <c r="FE122" s="70"/>
      <c r="FF122" s="70"/>
      <c r="FG122" s="70"/>
    </row>
    <row r="123" spans="1:168" s="71" customFormat="1" ht="34.5" customHeight="1" thickBot="1" x14ac:dyDescent="0.3">
      <c r="A123" s="52" t="s">
        <v>14</v>
      </c>
      <c r="B123" s="52" t="s">
        <v>1</v>
      </c>
      <c r="C123" s="52" t="s">
        <v>47</v>
      </c>
      <c r="D123" s="53" t="s">
        <v>62</v>
      </c>
      <c r="E123" s="54" t="s">
        <v>2</v>
      </c>
      <c r="F123" s="53" t="s">
        <v>3</v>
      </c>
      <c r="G123" s="55" t="s">
        <v>63</v>
      </c>
      <c r="H123" s="236" t="s">
        <v>192</v>
      </c>
      <c r="I123" s="237" t="s">
        <v>193</v>
      </c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0"/>
      <c r="AO123" s="70"/>
      <c r="AP123" s="70"/>
      <c r="AQ123" s="70"/>
      <c r="AR123" s="70"/>
      <c r="AS123" s="70"/>
      <c r="AT123" s="70"/>
      <c r="AU123" s="70"/>
      <c r="AV123" s="70"/>
      <c r="AW123" s="70"/>
      <c r="AX123" s="70"/>
      <c r="AY123" s="70"/>
      <c r="AZ123" s="70"/>
      <c r="BA123" s="70"/>
      <c r="BB123" s="70"/>
      <c r="BC123" s="70"/>
      <c r="BD123" s="70"/>
      <c r="BE123" s="70"/>
      <c r="BF123" s="70"/>
      <c r="BG123" s="70"/>
      <c r="BH123" s="70"/>
      <c r="BI123" s="70"/>
      <c r="BJ123" s="70"/>
      <c r="BK123" s="70"/>
      <c r="BL123" s="70"/>
      <c r="BM123" s="70"/>
      <c r="BN123" s="70"/>
      <c r="BO123" s="70"/>
      <c r="BP123" s="70"/>
      <c r="BQ123" s="70"/>
      <c r="BR123" s="70"/>
      <c r="BS123" s="70"/>
      <c r="BT123" s="70"/>
      <c r="BU123" s="70"/>
      <c r="BV123" s="70"/>
      <c r="BW123" s="70"/>
      <c r="BX123" s="70"/>
      <c r="BY123" s="70"/>
      <c r="BZ123" s="70"/>
      <c r="CA123" s="70"/>
      <c r="CB123" s="70"/>
      <c r="CC123" s="70"/>
      <c r="CD123" s="70"/>
      <c r="CE123" s="70"/>
      <c r="CF123" s="70"/>
      <c r="CG123" s="70"/>
      <c r="CH123" s="70"/>
      <c r="CI123" s="70"/>
      <c r="CJ123" s="70"/>
      <c r="CK123" s="70"/>
      <c r="CL123" s="70"/>
      <c r="CM123" s="70"/>
      <c r="CN123" s="70"/>
      <c r="CO123" s="70"/>
      <c r="CP123" s="70"/>
      <c r="CQ123" s="70"/>
      <c r="CR123" s="70"/>
      <c r="CS123" s="70"/>
      <c r="CT123" s="70"/>
      <c r="CU123" s="70"/>
      <c r="CV123" s="70"/>
      <c r="CW123" s="70"/>
      <c r="CX123" s="70"/>
      <c r="CY123" s="70"/>
      <c r="CZ123" s="70"/>
      <c r="DA123" s="70"/>
      <c r="DB123" s="70"/>
      <c r="DC123" s="70"/>
      <c r="DD123" s="70"/>
      <c r="DE123" s="70"/>
      <c r="DF123" s="70"/>
      <c r="DG123" s="70"/>
      <c r="DH123" s="70"/>
      <c r="DI123" s="70"/>
      <c r="DJ123" s="70"/>
      <c r="DK123" s="70"/>
      <c r="DL123" s="70"/>
      <c r="DM123" s="70"/>
      <c r="DN123" s="70"/>
      <c r="DO123" s="70"/>
      <c r="DP123" s="70"/>
      <c r="DQ123" s="70"/>
      <c r="DR123" s="70"/>
      <c r="DS123" s="70"/>
      <c r="DT123" s="70"/>
      <c r="DU123" s="70"/>
      <c r="DV123" s="70"/>
      <c r="DW123" s="70"/>
      <c r="DX123" s="70"/>
      <c r="DY123" s="70"/>
      <c r="DZ123" s="70"/>
      <c r="EA123" s="70"/>
      <c r="EB123" s="70"/>
      <c r="EC123" s="70"/>
      <c r="ED123" s="70"/>
      <c r="EE123" s="70"/>
      <c r="EF123" s="70"/>
      <c r="EG123" s="70"/>
      <c r="EH123" s="70"/>
      <c r="EI123" s="70"/>
      <c r="EJ123" s="70"/>
      <c r="EK123" s="70"/>
      <c r="EL123" s="70"/>
      <c r="EM123" s="70"/>
      <c r="EN123" s="70"/>
      <c r="EO123" s="70"/>
      <c r="EP123" s="70"/>
      <c r="EQ123" s="70"/>
      <c r="ER123" s="70"/>
      <c r="ES123" s="70"/>
      <c r="ET123" s="70"/>
      <c r="EU123" s="70"/>
      <c r="EV123" s="70"/>
      <c r="EW123" s="70"/>
      <c r="EX123" s="70"/>
      <c r="EY123" s="70"/>
      <c r="EZ123" s="70"/>
      <c r="FA123" s="70"/>
      <c r="FB123" s="70"/>
      <c r="FC123" s="70"/>
      <c r="FD123" s="70"/>
      <c r="FE123" s="70"/>
      <c r="FF123" s="70"/>
      <c r="FG123" s="70"/>
    </row>
    <row r="124" spans="1:168" s="71" customFormat="1" ht="25.5" customHeight="1" thickBot="1" x14ac:dyDescent="0.3">
      <c r="A124" s="72">
        <v>8050</v>
      </c>
      <c r="B124" s="56" t="s">
        <v>70</v>
      </c>
      <c r="C124" s="73" t="s">
        <v>71</v>
      </c>
      <c r="D124" s="74">
        <v>8.26</v>
      </c>
      <c r="E124" s="75">
        <v>8</v>
      </c>
      <c r="F124" s="57">
        <v>304</v>
      </c>
      <c r="G124" s="57">
        <v>19.28</v>
      </c>
      <c r="H124" s="379">
        <f t="shared" ref="H124" si="12">I124*D124</f>
        <v>3057.2737999999999</v>
      </c>
      <c r="I124" s="380">
        <v>370.13</v>
      </c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  <c r="AO124" s="70"/>
      <c r="AP124" s="70"/>
      <c r="AQ124" s="70"/>
      <c r="AR124" s="70"/>
      <c r="AS124" s="70"/>
      <c r="AT124" s="70"/>
      <c r="AU124" s="70"/>
      <c r="AV124" s="70"/>
      <c r="AW124" s="70"/>
      <c r="AX124" s="70"/>
      <c r="AY124" s="70"/>
      <c r="AZ124" s="70"/>
      <c r="BA124" s="70"/>
      <c r="BB124" s="70"/>
      <c r="BC124" s="70"/>
      <c r="BD124" s="70"/>
      <c r="BE124" s="70"/>
      <c r="BF124" s="70"/>
      <c r="BG124" s="70"/>
      <c r="BH124" s="70"/>
      <c r="BI124" s="70"/>
      <c r="BJ124" s="70"/>
      <c r="BK124" s="70"/>
      <c r="BL124" s="70"/>
      <c r="BM124" s="70"/>
      <c r="BN124" s="70"/>
      <c r="BO124" s="70"/>
      <c r="BP124" s="70"/>
      <c r="BQ124" s="70"/>
      <c r="BR124" s="70"/>
      <c r="BS124" s="70"/>
      <c r="BT124" s="70"/>
      <c r="BU124" s="70"/>
      <c r="BV124" s="70"/>
      <c r="BW124" s="70"/>
      <c r="BX124" s="70"/>
      <c r="BY124" s="70"/>
      <c r="BZ124" s="70"/>
      <c r="CA124" s="70"/>
      <c r="CB124" s="70"/>
      <c r="CC124" s="70"/>
      <c r="CD124" s="70"/>
      <c r="CE124" s="70"/>
      <c r="CF124" s="70"/>
      <c r="CG124" s="70"/>
      <c r="CH124" s="70"/>
      <c r="CI124" s="70"/>
      <c r="CJ124" s="70"/>
      <c r="CK124" s="70"/>
      <c r="CL124" s="70"/>
      <c r="CM124" s="70"/>
      <c r="CN124" s="70"/>
      <c r="CO124" s="70"/>
      <c r="CP124" s="70"/>
      <c r="CQ124" s="70"/>
      <c r="CR124" s="70"/>
      <c r="CS124" s="70"/>
      <c r="CT124" s="70"/>
      <c r="CU124" s="70"/>
      <c r="CV124" s="70"/>
      <c r="CW124" s="70"/>
      <c r="CX124" s="70"/>
      <c r="CY124" s="70"/>
      <c r="CZ124" s="70"/>
      <c r="DA124" s="70"/>
      <c r="DB124" s="70"/>
      <c r="DC124" s="70"/>
      <c r="DD124" s="70"/>
      <c r="DE124" s="70"/>
      <c r="DF124" s="70"/>
      <c r="DG124" s="70"/>
      <c r="DH124" s="70"/>
      <c r="DI124" s="70"/>
      <c r="DJ124" s="70"/>
      <c r="DK124" s="70"/>
      <c r="DL124" s="70"/>
      <c r="DM124" s="70"/>
      <c r="DN124" s="70"/>
      <c r="DO124" s="70"/>
      <c r="DP124" s="70"/>
      <c r="DQ124" s="70"/>
      <c r="DR124" s="70"/>
      <c r="DS124" s="70"/>
      <c r="DT124" s="70"/>
      <c r="DU124" s="70"/>
      <c r="DV124" s="70"/>
      <c r="DW124" s="70"/>
      <c r="DX124" s="70"/>
      <c r="DY124" s="70"/>
      <c r="DZ124" s="70"/>
      <c r="EA124" s="70"/>
      <c r="EB124" s="70"/>
      <c r="EC124" s="70"/>
      <c r="ED124" s="70"/>
      <c r="EE124" s="70"/>
      <c r="EF124" s="70"/>
      <c r="EG124" s="70"/>
      <c r="EH124" s="70"/>
      <c r="EI124" s="70"/>
      <c r="EJ124" s="70"/>
      <c r="EK124" s="70"/>
      <c r="EL124" s="70"/>
      <c r="EM124" s="70"/>
      <c r="EN124" s="70"/>
      <c r="EO124" s="70"/>
      <c r="EP124" s="70"/>
      <c r="EQ124" s="70"/>
      <c r="ER124" s="70"/>
      <c r="ES124" s="70"/>
      <c r="ET124" s="70"/>
      <c r="EU124" s="70"/>
      <c r="EV124" s="70"/>
      <c r="EW124" s="70"/>
      <c r="EX124" s="70"/>
      <c r="EY124" s="70"/>
      <c r="EZ124" s="70"/>
      <c r="FA124" s="70"/>
      <c r="FB124" s="70"/>
      <c r="FC124" s="70"/>
      <c r="FD124" s="70"/>
      <c r="FE124" s="70"/>
      <c r="FF124" s="70"/>
      <c r="FG124" s="70"/>
    </row>
    <row r="125" spans="1:168" s="71" customFormat="1" ht="21" customHeight="1" thickBot="1" x14ac:dyDescent="0.3">
      <c r="A125" s="487" t="s">
        <v>72</v>
      </c>
      <c r="B125" s="488"/>
      <c r="C125" s="488"/>
      <c r="D125" s="488"/>
      <c r="E125" s="488"/>
      <c r="F125" s="488"/>
      <c r="G125" s="488"/>
      <c r="H125" s="488"/>
      <c r="I125" s="489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  <c r="AN125" s="70"/>
      <c r="AO125" s="70"/>
      <c r="AP125" s="70"/>
      <c r="AQ125" s="70"/>
      <c r="AR125" s="70"/>
      <c r="AS125" s="70"/>
      <c r="AT125" s="70"/>
      <c r="AU125" s="70"/>
      <c r="AV125" s="70"/>
      <c r="AW125" s="70"/>
      <c r="AX125" s="70"/>
      <c r="AY125" s="70"/>
      <c r="AZ125" s="70"/>
      <c r="BA125" s="70"/>
      <c r="BB125" s="70"/>
      <c r="BC125" s="70"/>
      <c r="BD125" s="70"/>
      <c r="BE125" s="70"/>
      <c r="BF125" s="70"/>
      <c r="BG125" s="70"/>
      <c r="BH125" s="70"/>
      <c r="BI125" s="70"/>
      <c r="BJ125" s="70"/>
      <c r="BK125" s="70"/>
      <c r="BL125" s="70"/>
      <c r="BM125" s="70"/>
      <c r="BN125" s="70"/>
      <c r="BO125" s="70"/>
      <c r="BP125" s="70"/>
      <c r="BQ125" s="70"/>
      <c r="BR125" s="70"/>
      <c r="BS125" s="70"/>
      <c r="BT125" s="70"/>
      <c r="BU125" s="70"/>
      <c r="BV125" s="70"/>
      <c r="BW125" s="70"/>
      <c r="BX125" s="70"/>
      <c r="BY125" s="70"/>
      <c r="BZ125" s="70"/>
      <c r="CA125" s="70"/>
      <c r="CB125" s="70"/>
      <c r="CC125" s="70"/>
      <c r="CD125" s="70"/>
      <c r="CE125" s="70"/>
      <c r="CF125" s="70"/>
      <c r="CG125" s="70"/>
      <c r="CH125" s="70"/>
      <c r="CI125" s="70"/>
      <c r="CJ125" s="70"/>
      <c r="CK125" s="70"/>
      <c r="CL125" s="70"/>
      <c r="CM125" s="70"/>
      <c r="CN125" s="70"/>
      <c r="CO125" s="70"/>
      <c r="CP125" s="70"/>
      <c r="CQ125" s="70"/>
      <c r="CR125" s="70"/>
      <c r="CS125" s="70"/>
      <c r="CT125" s="70"/>
      <c r="CU125" s="70"/>
      <c r="CV125" s="70"/>
      <c r="CW125" s="70"/>
      <c r="CX125" s="70"/>
      <c r="CY125" s="70"/>
      <c r="CZ125" s="70"/>
      <c r="DA125" s="70"/>
      <c r="DB125" s="70"/>
      <c r="DC125" s="70"/>
      <c r="DD125" s="70"/>
      <c r="DE125" s="70"/>
      <c r="DF125" s="70"/>
      <c r="DG125" s="70"/>
      <c r="DH125" s="70"/>
      <c r="DI125" s="70"/>
      <c r="DJ125" s="70"/>
      <c r="DK125" s="70"/>
      <c r="DL125" s="70"/>
      <c r="DM125" s="70"/>
      <c r="DN125" s="70"/>
      <c r="DO125" s="70"/>
      <c r="DP125" s="70"/>
      <c r="DQ125" s="70"/>
      <c r="DR125" s="70"/>
      <c r="DS125" s="70"/>
      <c r="DT125" s="70"/>
      <c r="DU125" s="70"/>
      <c r="DV125" s="70"/>
      <c r="DW125" s="70"/>
      <c r="DX125" s="70"/>
      <c r="DY125" s="70"/>
      <c r="DZ125" s="70"/>
      <c r="EA125" s="70"/>
      <c r="EB125" s="70"/>
      <c r="EC125" s="70"/>
      <c r="ED125" s="70"/>
      <c r="EE125" s="70"/>
      <c r="EF125" s="70"/>
      <c r="EG125" s="70"/>
      <c r="EH125" s="70"/>
      <c r="EI125" s="70"/>
      <c r="EJ125" s="70"/>
      <c r="EK125" s="70"/>
      <c r="EL125" s="70"/>
      <c r="EM125" s="70"/>
      <c r="EN125" s="70"/>
      <c r="EO125" s="70"/>
      <c r="EP125" s="70"/>
      <c r="EQ125" s="70"/>
      <c r="ER125" s="70"/>
      <c r="ES125" s="70"/>
      <c r="ET125" s="70"/>
      <c r="EU125" s="70"/>
      <c r="EV125" s="70"/>
      <c r="EW125" s="70"/>
      <c r="EX125" s="70"/>
      <c r="EY125" s="70"/>
      <c r="EZ125" s="70"/>
      <c r="FA125" s="70"/>
      <c r="FB125" s="70"/>
      <c r="FC125" s="70"/>
      <c r="FD125" s="70"/>
      <c r="FE125" s="70"/>
      <c r="FF125" s="70"/>
      <c r="FG125" s="70"/>
    </row>
    <row r="126" spans="1:168" s="71" customFormat="1" ht="26.25" customHeight="1" thickBot="1" x14ac:dyDescent="0.3">
      <c r="A126" s="52" t="s">
        <v>14</v>
      </c>
      <c r="B126" s="52" t="s">
        <v>1</v>
      </c>
      <c r="C126" s="52" t="s">
        <v>47</v>
      </c>
      <c r="D126" s="53" t="s">
        <v>62</v>
      </c>
      <c r="E126" s="54" t="s">
        <v>2</v>
      </c>
      <c r="F126" s="53" t="s">
        <v>3</v>
      </c>
      <c r="G126" s="55" t="s">
        <v>63</v>
      </c>
      <c r="H126" s="236" t="s">
        <v>192</v>
      </c>
      <c r="I126" s="237" t="s">
        <v>193</v>
      </c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70"/>
      <c r="AR126" s="70"/>
      <c r="AS126" s="70"/>
      <c r="AT126" s="70"/>
      <c r="AU126" s="70"/>
      <c r="AV126" s="70"/>
      <c r="AW126" s="70"/>
      <c r="AX126" s="70"/>
      <c r="AY126" s="70"/>
      <c r="AZ126" s="70"/>
      <c r="BA126" s="70"/>
      <c r="BB126" s="70"/>
      <c r="BC126" s="70"/>
      <c r="BD126" s="70"/>
      <c r="BE126" s="70"/>
      <c r="BF126" s="70"/>
      <c r="BG126" s="70"/>
      <c r="BH126" s="70"/>
      <c r="BI126" s="70"/>
      <c r="BJ126" s="70"/>
      <c r="BK126" s="70"/>
      <c r="BL126" s="70"/>
      <c r="BM126" s="70"/>
      <c r="BN126" s="70"/>
      <c r="BO126" s="70"/>
      <c r="BP126" s="70"/>
      <c r="BQ126" s="70"/>
      <c r="BR126" s="70"/>
      <c r="BS126" s="70"/>
      <c r="BT126" s="70"/>
      <c r="BU126" s="70"/>
      <c r="BV126" s="70"/>
      <c r="BW126" s="70"/>
      <c r="BX126" s="70"/>
      <c r="BY126" s="70"/>
      <c r="BZ126" s="70"/>
      <c r="CA126" s="70"/>
      <c r="CB126" s="70"/>
      <c r="CC126" s="70"/>
      <c r="CD126" s="70"/>
      <c r="CE126" s="70"/>
      <c r="CF126" s="70"/>
      <c r="CG126" s="70"/>
      <c r="CH126" s="70"/>
      <c r="CI126" s="70"/>
      <c r="CJ126" s="70"/>
      <c r="CK126" s="70"/>
      <c r="CL126" s="70"/>
      <c r="CM126" s="70"/>
      <c r="CN126" s="70"/>
      <c r="CO126" s="70"/>
      <c r="CP126" s="70"/>
      <c r="CQ126" s="70"/>
      <c r="CR126" s="70"/>
      <c r="CS126" s="70"/>
      <c r="CT126" s="70"/>
      <c r="CU126" s="70"/>
      <c r="CV126" s="70"/>
      <c r="CW126" s="70"/>
      <c r="CX126" s="70"/>
      <c r="CY126" s="70"/>
      <c r="CZ126" s="70"/>
      <c r="DA126" s="70"/>
      <c r="DB126" s="70"/>
      <c r="DC126" s="70"/>
      <c r="DD126" s="70"/>
      <c r="DE126" s="70"/>
      <c r="DF126" s="70"/>
      <c r="DG126" s="70"/>
      <c r="DH126" s="70"/>
      <c r="DI126" s="70"/>
      <c r="DJ126" s="70"/>
      <c r="DK126" s="70"/>
      <c r="DL126" s="70"/>
      <c r="DM126" s="70"/>
      <c r="DN126" s="70"/>
      <c r="DO126" s="70"/>
      <c r="DP126" s="70"/>
      <c r="DQ126" s="70"/>
      <c r="DR126" s="70"/>
      <c r="DS126" s="70"/>
      <c r="DT126" s="70"/>
      <c r="DU126" s="70"/>
      <c r="DV126" s="70"/>
      <c r="DW126" s="70"/>
      <c r="DX126" s="70"/>
      <c r="DY126" s="70"/>
      <c r="DZ126" s="70"/>
      <c r="EA126" s="70"/>
      <c r="EB126" s="70"/>
      <c r="EC126" s="70"/>
      <c r="ED126" s="70"/>
      <c r="EE126" s="70"/>
      <c r="EF126" s="70"/>
      <c r="EG126" s="70"/>
      <c r="EH126" s="70"/>
      <c r="EI126" s="70"/>
      <c r="EJ126" s="70"/>
      <c r="EK126" s="70"/>
      <c r="EL126" s="70"/>
      <c r="EM126" s="70"/>
      <c r="EN126" s="70"/>
      <c r="EO126" s="70"/>
      <c r="EP126" s="70"/>
      <c r="EQ126" s="70"/>
      <c r="ER126" s="70"/>
      <c r="ES126" s="70"/>
      <c r="ET126" s="70"/>
      <c r="EU126" s="70"/>
      <c r="EV126" s="70"/>
      <c r="EW126" s="70"/>
      <c r="EX126" s="70"/>
      <c r="EY126" s="70"/>
      <c r="EZ126" s="70"/>
      <c r="FA126" s="70"/>
      <c r="FB126" s="70"/>
      <c r="FC126" s="70"/>
      <c r="FD126" s="70"/>
      <c r="FE126" s="70"/>
      <c r="FF126" s="70"/>
      <c r="FG126" s="70"/>
    </row>
    <row r="127" spans="1:168" s="71" customFormat="1" ht="26.25" customHeight="1" thickBot="1" x14ac:dyDescent="0.3">
      <c r="A127" s="77" t="s">
        <v>73</v>
      </c>
      <c r="B127" s="78" t="s">
        <v>74</v>
      </c>
      <c r="C127" s="73" t="s">
        <v>75</v>
      </c>
      <c r="D127" s="57">
        <v>7.41</v>
      </c>
      <c r="E127" s="76">
        <v>7</v>
      </c>
      <c r="F127" s="63">
        <v>364</v>
      </c>
      <c r="G127" s="75">
        <v>17.042999999999999</v>
      </c>
      <c r="H127" s="380">
        <f t="shared" ref="H127:H132" si="13">I127*D127</f>
        <v>1293.7860000000001</v>
      </c>
      <c r="I127" s="380">
        <v>174.6</v>
      </c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  <c r="AO127" s="70"/>
      <c r="AP127" s="70"/>
      <c r="AQ127" s="70"/>
      <c r="AR127" s="70"/>
      <c r="AS127" s="70"/>
      <c r="AT127" s="70"/>
      <c r="AU127" s="70"/>
      <c r="AV127" s="70"/>
      <c r="AW127" s="70"/>
      <c r="AX127" s="70"/>
      <c r="AY127" s="70"/>
      <c r="AZ127" s="70"/>
      <c r="BA127" s="70"/>
      <c r="BB127" s="70"/>
      <c r="BC127" s="70"/>
      <c r="BD127" s="70"/>
      <c r="BE127" s="70"/>
      <c r="BF127" s="70"/>
      <c r="BG127" s="70"/>
      <c r="BH127" s="70"/>
      <c r="BI127" s="70"/>
      <c r="BJ127" s="70"/>
      <c r="BK127" s="70"/>
      <c r="BL127" s="70"/>
      <c r="BM127" s="70"/>
      <c r="BN127" s="70"/>
      <c r="BO127" s="70"/>
      <c r="BP127" s="70"/>
      <c r="BQ127" s="70"/>
      <c r="BR127" s="70"/>
      <c r="BS127" s="70"/>
      <c r="BT127" s="70"/>
      <c r="BU127" s="70"/>
      <c r="BV127" s="70"/>
      <c r="BW127" s="70"/>
      <c r="BX127" s="70"/>
      <c r="BY127" s="70"/>
      <c r="BZ127" s="70"/>
      <c r="CA127" s="70"/>
      <c r="CB127" s="70"/>
      <c r="CC127" s="70"/>
      <c r="CD127" s="70"/>
      <c r="CE127" s="70"/>
      <c r="CF127" s="70"/>
      <c r="CG127" s="70"/>
      <c r="CH127" s="70"/>
      <c r="CI127" s="70"/>
      <c r="CJ127" s="70"/>
      <c r="CK127" s="70"/>
      <c r="CL127" s="70"/>
      <c r="CM127" s="70"/>
      <c r="CN127" s="70"/>
      <c r="CO127" s="70"/>
      <c r="CP127" s="70"/>
      <c r="CQ127" s="70"/>
      <c r="CR127" s="70"/>
      <c r="CS127" s="70"/>
      <c r="CT127" s="70"/>
      <c r="CU127" s="70"/>
      <c r="CV127" s="70"/>
      <c r="CW127" s="70"/>
      <c r="CX127" s="70"/>
      <c r="CY127" s="70"/>
      <c r="CZ127" s="70"/>
      <c r="DA127" s="70"/>
      <c r="DB127" s="70"/>
      <c r="DC127" s="70"/>
      <c r="DD127" s="70"/>
      <c r="DE127" s="70"/>
      <c r="DF127" s="70"/>
      <c r="DG127" s="70"/>
      <c r="DH127" s="70"/>
      <c r="DI127" s="70"/>
      <c r="DJ127" s="70"/>
      <c r="DK127" s="70"/>
      <c r="DL127" s="70"/>
      <c r="DM127" s="70"/>
      <c r="DN127" s="70"/>
      <c r="DO127" s="70"/>
      <c r="DP127" s="70"/>
      <c r="DQ127" s="70"/>
      <c r="DR127" s="70"/>
      <c r="DS127" s="70"/>
      <c r="DT127" s="70"/>
      <c r="DU127" s="70"/>
      <c r="DV127" s="70"/>
      <c r="DW127" s="70"/>
      <c r="DX127" s="70"/>
      <c r="DY127" s="70"/>
      <c r="DZ127" s="70"/>
      <c r="EA127" s="70"/>
      <c r="EB127" s="70"/>
      <c r="EC127" s="70"/>
      <c r="ED127" s="70"/>
      <c r="EE127" s="70"/>
      <c r="EF127" s="70"/>
      <c r="EG127" s="70"/>
      <c r="EH127" s="70"/>
      <c r="EI127" s="70"/>
      <c r="EJ127" s="70"/>
      <c r="EK127" s="70"/>
      <c r="EL127" s="70"/>
      <c r="EM127" s="70"/>
      <c r="EN127" s="70"/>
      <c r="EO127" s="70"/>
      <c r="EP127" s="70"/>
      <c r="EQ127" s="70"/>
      <c r="ER127" s="70"/>
      <c r="ES127" s="70"/>
      <c r="ET127" s="70"/>
      <c r="EU127" s="70"/>
      <c r="EV127" s="70"/>
      <c r="EW127" s="70"/>
      <c r="EX127" s="70"/>
      <c r="EY127" s="70"/>
      <c r="EZ127" s="70"/>
      <c r="FA127" s="70"/>
      <c r="FB127" s="70"/>
      <c r="FC127" s="70"/>
      <c r="FD127" s="70"/>
      <c r="FE127" s="70"/>
      <c r="FF127" s="70"/>
      <c r="FG127" s="70"/>
    </row>
    <row r="128" spans="1:168" s="71" customFormat="1" ht="25.5" customHeight="1" thickBot="1" x14ac:dyDescent="0.3">
      <c r="A128" s="79" t="s">
        <v>76</v>
      </c>
      <c r="B128" s="80" t="s">
        <v>77</v>
      </c>
      <c r="C128" s="73" t="s">
        <v>164</v>
      </c>
      <c r="D128" s="36">
        <v>7.41</v>
      </c>
      <c r="E128" s="81">
        <v>6</v>
      </c>
      <c r="F128" s="63">
        <v>312</v>
      </c>
      <c r="G128" s="82">
        <v>19.54</v>
      </c>
      <c r="H128" s="380">
        <f t="shared" si="13"/>
        <v>3040.3971000000001</v>
      </c>
      <c r="I128" s="380">
        <v>410.31</v>
      </c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  <c r="AN128" s="70"/>
      <c r="AO128" s="70"/>
      <c r="AP128" s="70"/>
      <c r="AQ128" s="70"/>
      <c r="AR128" s="70"/>
      <c r="AS128" s="70"/>
      <c r="AT128" s="70"/>
      <c r="AU128" s="70"/>
      <c r="AV128" s="70"/>
      <c r="AW128" s="70"/>
      <c r="AX128" s="70"/>
      <c r="AY128" s="70"/>
      <c r="AZ128" s="70"/>
      <c r="BA128" s="70"/>
      <c r="BB128" s="70"/>
      <c r="BC128" s="70"/>
      <c r="BD128" s="70"/>
      <c r="BE128" s="70"/>
      <c r="BF128" s="70"/>
      <c r="BG128" s="70"/>
      <c r="BH128" s="70"/>
      <c r="BI128" s="70"/>
      <c r="BJ128" s="70"/>
      <c r="BK128" s="70"/>
      <c r="BL128" s="70"/>
      <c r="BM128" s="70"/>
      <c r="BN128" s="70"/>
      <c r="BO128" s="70"/>
      <c r="BP128" s="70"/>
      <c r="BQ128" s="70"/>
      <c r="BR128" s="70"/>
      <c r="BS128" s="70"/>
      <c r="BT128" s="70"/>
      <c r="BU128" s="70"/>
      <c r="BV128" s="70"/>
      <c r="BW128" s="70"/>
      <c r="BX128" s="70"/>
      <c r="BY128" s="70"/>
      <c r="BZ128" s="70"/>
      <c r="CA128" s="70"/>
      <c r="CB128" s="70"/>
      <c r="CC128" s="70"/>
      <c r="CD128" s="70"/>
      <c r="CE128" s="70"/>
      <c r="CF128" s="70"/>
      <c r="CG128" s="70"/>
      <c r="CH128" s="70"/>
      <c r="CI128" s="70"/>
      <c r="CJ128" s="70"/>
      <c r="CK128" s="70"/>
      <c r="CL128" s="70"/>
      <c r="CM128" s="70"/>
      <c r="CN128" s="70"/>
      <c r="CO128" s="70"/>
      <c r="CP128" s="70"/>
      <c r="CQ128" s="70"/>
      <c r="CR128" s="70"/>
      <c r="CS128" s="70"/>
      <c r="CT128" s="70"/>
      <c r="CU128" s="70"/>
      <c r="CV128" s="70"/>
      <c r="CW128" s="70"/>
      <c r="CX128" s="70"/>
      <c r="CY128" s="70"/>
      <c r="CZ128" s="70"/>
      <c r="DA128" s="70"/>
      <c r="DB128" s="70"/>
      <c r="DC128" s="70"/>
      <c r="DD128" s="70"/>
      <c r="DE128" s="70"/>
      <c r="DF128" s="70"/>
      <c r="DG128" s="70"/>
      <c r="DH128" s="70"/>
      <c r="DI128" s="70"/>
      <c r="DJ128" s="70"/>
      <c r="DK128" s="70"/>
      <c r="DL128" s="70"/>
      <c r="DM128" s="70"/>
      <c r="DN128" s="70"/>
      <c r="DO128" s="70"/>
      <c r="DP128" s="70"/>
      <c r="DQ128" s="70"/>
      <c r="DR128" s="70"/>
      <c r="DS128" s="70"/>
      <c r="DT128" s="70"/>
      <c r="DU128" s="70"/>
      <c r="DV128" s="70"/>
      <c r="DW128" s="70"/>
      <c r="DX128" s="70"/>
      <c r="DY128" s="70"/>
      <c r="DZ128" s="70"/>
      <c r="EA128" s="70"/>
      <c r="EB128" s="70"/>
      <c r="EC128" s="70"/>
      <c r="ED128" s="70"/>
      <c r="EE128" s="70"/>
      <c r="EF128" s="70"/>
      <c r="EG128" s="70"/>
      <c r="EH128" s="70"/>
      <c r="EI128" s="70"/>
      <c r="EJ128" s="70"/>
      <c r="EK128" s="70"/>
      <c r="EL128" s="70"/>
      <c r="EM128" s="70"/>
      <c r="EN128" s="70"/>
      <c r="EO128" s="70"/>
      <c r="EP128" s="70"/>
      <c r="EQ128" s="70"/>
      <c r="ER128" s="70"/>
      <c r="ES128" s="70"/>
      <c r="ET128" s="70"/>
      <c r="EU128" s="70"/>
      <c r="EV128" s="70"/>
      <c r="EW128" s="70"/>
      <c r="EX128" s="70"/>
      <c r="EY128" s="70"/>
      <c r="EZ128" s="70"/>
      <c r="FA128" s="70"/>
      <c r="FB128" s="70"/>
      <c r="FC128" s="70"/>
      <c r="FD128" s="70"/>
      <c r="FE128" s="70"/>
      <c r="FF128" s="70"/>
      <c r="FG128" s="70"/>
    </row>
    <row r="129" spans="1:163" ht="24.75" customHeight="1" thickBot="1" x14ac:dyDescent="0.3">
      <c r="A129" s="79" t="s">
        <v>76</v>
      </c>
      <c r="B129" s="80" t="s">
        <v>77</v>
      </c>
      <c r="C129" s="73" t="s">
        <v>142</v>
      </c>
      <c r="D129" s="36">
        <v>7.41</v>
      </c>
      <c r="E129" s="81">
        <v>6</v>
      </c>
      <c r="F129" s="63">
        <v>312</v>
      </c>
      <c r="G129" s="82">
        <v>19.54</v>
      </c>
      <c r="H129" s="380">
        <f t="shared" si="13"/>
        <v>3040.3971000000001</v>
      </c>
      <c r="I129" s="380">
        <v>410.31</v>
      </c>
      <c r="FG129" s="4"/>
    </row>
    <row r="130" spans="1:163" s="2" customFormat="1" ht="24.75" customHeight="1" thickBot="1" x14ac:dyDescent="0.3">
      <c r="A130" s="79" t="s">
        <v>76</v>
      </c>
      <c r="B130" s="80" t="s">
        <v>77</v>
      </c>
      <c r="C130" s="73" t="s">
        <v>163</v>
      </c>
      <c r="D130" s="36">
        <v>7.41</v>
      </c>
      <c r="E130" s="81">
        <v>6</v>
      </c>
      <c r="F130" s="63">
        <v>312</v>
      </c>
      <c r="G130" s="82">
        <v>19.54</v>
      </c>
      <c r="H130" s="380">
        <f t="shared" si="13"/>
        <v>3040.3971000000001</v>
      </c>
      <c r="I130" s="380">
        <v>410.31</v>
      </c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</row>
    <row r="131" spans="1:163" s="26" customFormat="1" ht="23.25" customHeight="1" thickBot="1" x14ac:dyDescent="0.3">
      <c r="A131" s="83" t="s">
        <v>76</v>
      </c>
      <c r="B131" s="77" t="s">
        <v>77</v>
      </c>
      <c r="C131" s="73" t="s">
        <v>78</v>
      </c>
      <c r="D131" s="36">
        <v>7.41</v>
      </c>
      <c r="E131" s="81">
        <v>6</v>
      </c>
      <c r="F131" s="63">
        <v>312</v>
      </c>
      <c r="G131" s="82">
        <v>19.54</v>
      </c>
      <c r="H131" s="380">
        <f t="shared" si="13"/>
        <v>3040.3971000000001</v>
      </c>
      <c r="I131" s="380">
        <v>410.31</v>
      </c>
    </row>
    <row r="132" spans="1:163" s="26" customFormat="1" ht="24.75" customHeight="1" thickBot="1" x14ac:dyDescent="0.3">
      <c r="A132" s="83" t="s">
        <v>76</v>
      </c>
      <c r="B132" s="77" t="s">
        <v>77</v>
      </c>
      <c r="C132" s="73" t="s">
        <v>79</v>
      </c>
      <c r="D132" s="57">
        <v>7.41</v>
      </c>
      <c r="E132" s="84">
        <v>6</v>
      </c>
      <c r="F132" s="63">
        <v>312</v>
      </c>
      <c r="G132" s="75">
        <v>19.54</v>
      </c>
      <c r="H132" s="380">
        <f t="shared" si="13"/>
        <v>3040.3971000000001</v>
      </c>
      <c r="I132" s="380">
        <v>410.31</v>
      </c>
    </row>
    <row r="133" spans="1:163" s="125" customFormat="1" ht="31.5" customHeight="1" thickBot="1" x14ac:dyDescent="0.3">
      <c r="A133" s="487" t="s">
        <v>80</v>
      </c>
      <c r="B133" s="488"/>
      <c r="C133" s="488"/>
      <c r="D133" s="488"/>
      <c r="E133" s="488"/>
      <c r="F133" s="488"/>
      <c r="G133" s="488"/>
      <c r="H133" s="488"/>
      <c r="I133" s="489"/>
    </row>
    <row r="134" spans="1:163" s="86" customFormat="1" ht="24" customHeight="1" thickBot="1" x14ac:dyDescent="0.3">
      <c r="A134" s="52" t="s">
        <v>14</v>
      </c>
      <c r="B134" s="52" t="s">
        <v>1</v>
      </c>
      <c r="C134" s="52" t="s">
        <v>47</v>
      </c>
      <c r="D134" s="53" t="s">
        <v>62</v>
      </c>
      <c r="E134" s="54" t="s">
        <v>2</v>
      </c>
      <c r="F134" s="53" t="s">
        <v>3</v>
      </c>
      <c r="G134" s="55" t="s">
        <v>63</v>
      </c>
      <c r="H134" s="236" t="s">
        <v>192</v>
      </c>
      <c r="I134" s="237" t="s">
        <v>193</v>
      </c>
    </row>
    <row r="135" spans="1:163" s="26" customFormat="1" ht="27" customHeight="1" thickBot="1" x14ac:dyDescent="0.3">
      <c r="A135" s="116" t="s">
        <v>81</v>
      </c>
      <c r="B135" s="117" t="s">
        <v>82</v>
      </c>
      <c r="C135" s="118" t="s">
        <v>83</v>
      </c>
      <c r="D135" s="119">
        <v>5.5</v>
      </c>
      <c r="E135" s="120">
        <v>7</v>
      </c>
      <c r="F135" s="85">
        <v>280</v>
      </c>
      <c r="G135" s="121">
        <v>16.445</v>
      </c>
      <c r="H135" s="382">
        <f t="shared" ref="H135:H139" si="14">I135*D135</f>
        <v>1382.645</v>
      </c>
      <c r="I135" s="381">
        <v>251.39</v>
      </c>
    </row>
    <row r="136" spans="1:163" s="26" customFormat="1" ht="22.5" customHeight="1" thickBot="1" x14ac:dyDescent="0.3">
      <c r="A136" s="79" t="s">
        <v>117</v>
      </c>
      <c r="B136" s="80" t="s">
        <v>84</v>
      </c>
      <c r="C136" s="73" t="s">
        <v>118</v>
      </c>
      <c r="D136" s="57">
        <v>5.5</v>
      </c>
      <c r="E136" s="39">
        <v>6</v>
      </c>
      <c r="F136" s="63">
        <v>240</v>
      </c>
      <c r="G136" s="84">
        <v>20.097000000000001</v>
      </c>
      <c r="H136" s="383">
        <f t="shared" si="14"/>
        <v>3330.8</v>
      </c>
      <c r="I136" s="378">
        <v>605.6</v>
      </c>
    </row>
    <row r="137" spans="1:163" s="26" customFormat="1" ht="22.5" customHeight="1" thickBot="1" x14ac:dyDescent="0.3">
      <c r="A137" s="56">
        <v>8063</v>
      </c>
      <c r="B137" s="78" t="s">
        <v>84</v>
      </c>
      <c r="C137" s="73" t="s">
        <v>85</v>
      </c>
      <c r="D137" s="57">
        <v>5.5</v>
      </c>
      <c r="E137" s="39">
        <v>6</v>
      </c>
      <c r="F137" s="63">
        <v>240</v>
      </c>
      <c r="G137" s="84">
        <v>20.097000000000001</v>
      </c>
      <c r="H137" s="384">
        <f t="shared" si="14"/>
        <v>3292.0249999999996</v>
      </c>
      <c r="I137" s="380">
        <v>598.54999999999995</v>
      </c>
    </row>
    <row r="138" spans="1:163" s="26" customFormat="1" ht="33" customHeight="1" thickBot="1" x14ac:dyDescent="0.3">
      <c r="A138" s="72">
        <v>8063</v>
      </c>
      <c r="B138" s="56" t="s">
        <v>84</v>
      </c>
      <c r="C138" s="73" t="s">
        <v>86</v>
      </c>
      <c r="D138" s="57">
        <v>5.5</v>
      </c>
      <c r="E138" s="39">
        <v>6</v>
      </c>
      <c r="F138" s="63">
        <v>240</v>
      </c>
      <c r="G138" s="84">
        <v>20.097000000000001</v>
      </c>
      <c r="H138" s="384">
        <f t="shared" si="14"/>
        <v>3292.0249999999996</v>
      </c>
      <c r="I138" s="380">
        <v>598.54999999999995</v>
      </c>
    </row>
    <row r="139" spans="1:163" s="26" customFormat="1" ht="24" customHeight="1" thickBot="1" x14ac:dyDescent="0.3">
      <c r="A139" s="266" t="s">
        <v>117</v>
      </c>
      <c r="B139" s="265" t="s">
        <v>84</v>
      </c>
      <c r="C139" s="267" t="s">
        <v>119</v>
      </c>
      <c r="D139" s="57">
        <v>5.5</v>
      </c>
      <c r="E139" s="39">
        <v>6</v>
      </c>
      <c r="F139" s="63">
        <v>5.5</v>
      </c>
      <c r="G139" s="84">
        <v>20.097000000000001</v>
      </c>
      <c r="H139" s="384">
        <f t="shared" si="14"/>
        <v>3330.8</v>
      </c>
      <c r="I139" s="380">
        <v>605.6</v>
      </c>
    </row>
    <row r="140" spans="1:163" s="26" customFormat="1" ht="24" customHeight="1" thickBot="1" x14ac:dyDescent="0.3">
      <c r="A140" s="487" t="s">
        <v>87</v>
      </c>
      <c r="B140" s="488"/>
      <c r="C140" s="488"/>
      <c r="D140" s="488"/>
      <c r="E140" s="488"/>
      <c r="F140" s="488"/>
      <c r="G140" s="488"/>
      <c r="H140" s="488"/>
      <c r="I140" s="489"/>
    </row>
    <row r="141" spans="1:163" s="26" customFormat="1" ht="31.5" customHeight="1" thickBot="1" x14ac:dyDescent="0.3">
      <c r="A141" s="61" t="s">
        <v>14</v>
      </c>
      <c r="B141" s="61" t="s">
        <v>1</v>
      </c>
      <c r="C141" s="61" t="s">
        <v>47</v>
      </c>
      <c r="D141" s="87" t="s">
        <v>62</v>
      </c>
      <c r="E141" s="88" t="s">
        <v>2</v>
      </c>
      <c r="F141" s="87" t="s">
        <v>3</v>
      </c>
      <c r="G141" s="89" t="s">
        <v>63</v>
      </c>
      <c r="H141" s="233" t="s">
        <v>192</v>
      </c>
      <c r="I141" s="239" t="s">
        <v>193</v>
      </c>
    </row>
    <row r="142" spans="1:163" s="26" customFormat="1" ht="36.75" customHeight="1" thickBot="1" x14ac:dyDescent="0.3">
      <c r="A142" s="90">
        <v>8064</v>
      </c>
      <c r="B142" s="91" t="s">
        <v>88</v>
      </c>
      <c r="C142" s="92" t="s">
        <v>85</v>
      </c>
      <c r="D142" s="93">
        <v>4.18</v>
      </c>
      <c r="E142" s="39">
        <v>6</v>
      </c>
      <c r="F142" s="93">
        <v>120</v>
      </c>
      <c r="G142" s="94">
        <v>20.9</v>
      </c>
      <c r="H142" s="386">
        <f t="shared" ref="H142:H144" si="15">I142*D142</f>
        <v>4379.0933999999997</v>
      </c>
      <c r="I142" s="385">
        <v>1047.6300000000001</v>
      </c>
    </row>
    <row r="143" spans="1:163" s="26" customFormat="1" ht="37.5" customHeight="1" thickBot="1" x14ac:dyDescent="0.3">
      <c r="A143" s="72">
        <v>8064</v>
      </c>
      <c r="B143" s="56" t="s">
        <v>88</v>
      </c>
      <c r="C143" s="73" t="s">
        <v>86</v>
      </c>
      <c r="D143" s="57">
        <v>4.18</v>
      </c>
      <c r="E143" s="39">
        <v>6</v>
      </c>
      <c r="F143" s="57">
        <v>120</v>
      </c>
      <c r="G143" s="84">
        <v>20.9</v>
      </c>
      <c r="H143" s="384">
        <f t="shared" si="15"/>
        <v>4379.0933999999997</v>
      </c>
      <c r="I143" s="378">
        <v>1047.6300000000001</v>
      </c>
    </row>
    <row r="144" spans="1:163" s="26" customFormat="1" ht="26.25" customHeight="1" thickBot="1" x14ac:dyDescent="0.3">
      <c r="A144" s="77" t="s">
        <v>89</v>
      </c>
      <c r="B144" s="78" t="s">
        <v>90</v>
      </c>
      <c r="C144" s="73" t="s">
        <v>91</v>
      </c>
      <c r="D144" s="57">
        <v>4.18</v>
      </c>
      <c r="E144" s="39">
        <v>2</v>
      </c>
      <c r="F144" s="57">
        <v>56</v>
      </c>
      <c r="G144" s="84">
        <v>42.427</v>
      </c>
      <c r="H144" s="384">
        <f t="shared" si="15"/>
        <v>6934.0765999999994</v>
      </c>
      <c r="I144" s="378">
        <v>1658.87</v>
      </c>
    </row>
    <row r="145" spans="1:9" s="26" customFormat="1" ht="24" customHeight="1" thickBot="1" x14ac:dyDescent="0.3">
      <c r="A145" s="487" t="s">
        <v>92</v>
      </c>
      <c r="B145" s="488"/>
      <c r="C145" s="488"/>
      <c r="D145" s="488"/>
      <c r="E145" s="488"/>
      <c r="F145" s="488"/>
      <c r="G145" s="488"/>
      <c r="H145" s="488"/>
      <c r="I145" s="489"/>
    </row>
    <row r="146" spans="1:9" s="26" customFormat="1" ht="24" customHeight="1" thickBot="1" x14ac:dyDescent="0.3">
      <c r="A146" s="61" t="s">
        <v>14</v>
      </c>
      <c r="B146" s="61" t="s">
        <v>1</v>
      </c>
      <c r="C146" s="61" t="s">
        <v>47</v>
      </c>
      <c r="D146" s="87" t="s">
        <v>62</v>
      </c>
      <c r="E146" s="88" t="s">
        <v>2</v>
      </c>
      <c r="F146" s="87" t="s">
        <v>3</v>
      </c>
      <c r="G146" s="89" t="s">
        <v>63</v>
      </c>
      <c r="H146" s="231" t="s">
        <v>192</v>
      </c>
      <c r="I146" s="232" t="s">
        <v>193</v>
      </c>
    </row>
    <row r="147" spans="1:9" s="26" customFormat="1" ht="28.5" customHeight="1" thickBot="1" x14ac:dyDescent="0.3">
      <c r="A147" s="100">
        <v>8084</v>
      </c>
      <c r="B147" s="90" t="s">
        <v>93</v>
      </c>
      <c r="C147" s="92" t="s">
        <v>94</v>
      </c>
      <c r="D147" s="93">
        <v>3.125</v>
      </c>
      <c r="E147" s="39">
        <v>3</v>
      </c>
      <c r="F147" s="93">
        <v>96</v>
      </c>
      <c r="G147" s="94">
        <v>22.25</v>
      </c>
      <c r="H147" s="382">
        <f t="shared" ref="H147:H149" si="16">I147*D147</f>
        <v>5177.34375</v>
      </c>
      <c r="I147" s="387">
        <v>1656.75</v>
      </c>
    </row>
    <row r="148" spans="1:9" s="103" customFormat="1" ht="37.5" customHeight="1" thickBot="1" x14ac:dyDescent="0.3">
      <c r="A148" s="77" t="s">
        <v>95</v>
      </c>
      <c r="B148" s="78" t="s">
        <v>96</v>
      </c>
      <c r="C148" s="73" t="s">
        <v>97</v>
      </c>
      <c r="D148" s="57">
        <v>3.125</v>
      </c>
      <c r="E148" s="36">
        <v>2</v>
      </c>
      <c r="F148" s="76">
        <v>50</v>
      </c>
      <c r="G148" s="57">
        <v>42.5</v>
      </c>
      <c r="H148" s="382">
        <f t="shared" si="16"/>
        <v>7076.4375</v>
      </c>
      <c r="I148" s="378">
        <v>2264.46</v>
      </c>
    </row>
    <row r="149" spans="1:9" s="103" customFormat="1" ht="27.75" customHeight="1" thickBot="1" x14ac:dyDescent="0.3">
      <c r="A149" s="95" t="s">
        <v>98</v>
      </c>
      <c r="B149" s="96" t="s">
        <v>96</v>
      </c>
      <c r="C149" s="97" t="s">
        <v>134</v>
      </c>
      <c r="D149" s="98">
        <v>3.125</v>
      </c>
      <c r="E149" s="39">
        <v>2</v>
      </c>
      <c r="F149" s="98">
        <v>50</v>
      </c>
      <c r="G149" s="99">
        <v>42.5</v>
      </c>
      <c r="H149" s="380">
        <f t="shared" si="16"/>
        <v>7160.15625</v>
      </c>
      <c r="I149" s="378">
        <v>2291.25</v>
      </c>
    </row>
    <row r="150" spans="1:9" s="103" customFormat="1" ht="27.75" customHeight="1" x14ac:dyDescent="0.25">
      <c r="A150" s="33"/>
      <c r="B150" s="163"/>
      <c r="C150" s="35"/>
      <c r="D150" s="19"/>
      <c r="E150" s="164"/>
      <c r="F150" s="19"/>
      <c r="G150" s="19"/>
      <c r="H150" s="240"/>
      <c r="I150" s="240"/>
    </row>
    <row r="151" spans="1:9" s="103" customFormat="1" ht="27.75" customHeight="1" x14ac:dyDescent="0.25">
      <c r="A151" s="495" t="s">
        <v>99</v>
      </c>
      <c r="B151" s="495"/>
      <c r="C151" s="495"/>
      <c r="D151" s="495"/>
      <c r="E151" s="495"/>
      <c r="F151" s="495"/>
      <c r="G151" s="495"/>
      <c r="H151" s="495"/>
      <c r="I151" s="495"/>
    </row>
    <row r="152" spans="1:9" s="103" customFormat="1" ht="27.75" customHeight="1" thickBot="1" x14ac:dyDescent="0.3">
      <c r="A152" s="33"/>
      <c r="B152" s="33"/>
      <c r="C152" s="35"/>
      <c r="D152" s="34"/>
      <c r="E152" s="20"/>
      <c r="F152" s="19"/>
      <c r="G152" s="19"/>
      <c r="H152" s="240"/>
      <c r="I152" s="240"/>
    </row>
    <row r="153" spans="1:9" s="103" customFormat="1" ht="27.75" customHeight="1" thickBot="1" x14ac:dyDescent="0.3">
      <c r="A153" s="484" t="s">
        <v>14</v>
      </c>
      <c r="B153" s="486"/>
      <c r="C153" s="484" t="s">
        <v>47</v>
      </c>
      <c r="D153" s="485"/>
      <c r="E153" s="101" t="s">
        <v>100</v>
      </c>
      <c r="F153" s="102" t="s">
        <v>101</v>
      </c>
      <c r="G153" s="157" t="s">
        <v>102</v>
      </c>
      <c r="H153" s="241" t="s">
        <v>103</v>
      </c>
      <c r="I153" s="242" t="s">
        <v>104</v>
      </c>
    </row>
    <row r="154" spans="1:9" s="103" customFormat="1" ht="27.75" customHeight="1" thickBot="1" x14ac:dyDescent="0.3">
      <c r="A154" s="490" t="s">
        <v>191</v>
      </c>
      <c r="B154" s="491"/>
      <c r="C154" s="491"/>
      <c r="D154" s="491"/>
      <c r="E154" s="491"/>
      <c r="F154" s="491"/>
      <c r="G154" s="491"/>
      <c r="H154" s="491"/>
      <c r="I154" s="492"/>
    </row>
    <row r="155" spans="1:9" s="103" customFormat="1" ht="27.75" customHeight="1" x14ac:dyDescent="0.25">
      <c r="A155" s="142">
        <v>72363</v>
      </c>
      <c r="B155" s="143" t="s">
        <v>166</v>
      </c>
      <c r="C155" s="503" t="s">
        <v>167</v>
      </c>
      <c r="D155" s="504"/>
      <c r="E155" s="104">
        <v>25</v>
      </c>
      <c r="F155" s="105">
        <v>4</v>
      </c>
      <c r="G155" s="256">
        <v>985</v>
      </c>
      <c r="H155" s="243">
        <f>G155/E155*F155</f>
        <v>157.6</v>
      </c>
      <c r="I155" s="391" t="s">
        <v>105</v>
      </c>
    </row>
    <row r="156" spans="1:9" s="103" customFormat="1" ht="27.75" customHeight="1" x14ac:dyDescent="0.25">
      <c r="A156" s="138" t="s">
        <v>155</v>
      </c>
      <c r="B156" s="145" t="s">
        <v>168</v>
      </c>
      <c r="C156" s="479" t="s">
        <v>169</v>
      </c>
      <c r="D156" s="480"/>
      <c r="E156" s="141">
        <v>10</v>
      </c>
      <c r="F156" s="140">
        <v>0.2</v>
      </c>
      <c r="G156" s="257">
        <v>572</v>
      </c>
      <c r="H156" s="244"/>
      <c r="I156" s="392" t="s">
        <v>105</v>
      </c>
    </row>
    <row r="157" spans="1:9" s="113" customFormat="1" ht="24" customHeight="1" x14ac:dyDescent="0.25">
      <c r="A157" s="138" t="s">
        <v>157</v>
      </c>
      <c r="B157" s="144" t="s">
        <v>170</v>
      </c>
      <c r="C157" s="479" t="s">
        <v>171</v>
      </c>
      <c r="D157" s="480"/>
      <c r="E157" s="141">
        <v>25</v>
      </c>
      <c r="F157" s="140">
        <v>8</v>
      </c>
      <c r="G157" s="257">
        <v>961</v>
      </c>
      <c r="H157" s="245"/>
      <c r="I157" s="392" t="s">
        <v>105</v>
      </c>
    </row>
    <row r="158" spans="1:9" s="113" customFormat="1" ht="27.75" customHeight="1" x14ac:dyDescent="0.25">
      <c r="A158" s="138">
        <v>72493</v>
      </c>
      <c r="B158" s="144" t="s">
        <v>172</v>
      </c>
      <c r="C158" s="479" t="s">
        <v>173</v>
      </c>
      <c r="D158" s="480"/>
      <c r="E158" s="141" t="s">
        <v>158</v>
      </c>
      <c r="F158" s="140"/>
      <c r="G158" s="257">
        <v>5730</v>
      </c>
      <c r="H158" s="245">
        <f>G158/50</f>
        <v>114.6</v>
      </c>
      <c r="I158" s="392" t="s">
        <v>105</v>
      </c>
    </row>
    <row r="159" spans="1:9" s="113" customFormat="1" ht="27.75" customHeight="1" x14ac:dyDescent="0.25">
      <c r="A159" s="138" t="s">
        <v>156</v>
      </c>
      <c r="B159" s="144" t="s">
        <v>174</v>
      </c>
      <c r="C159" s="479" t="s">
        <v>175</v>
      </c>
      <c r="D159" s="480"/>
      <c r="E159" s="141">
        <v>11.8</v>
      </c>
      <c r="F159" s="140" t="s">
        <v>152</v>
      </c>
      <c r="G159" s="257">
        <v>3461.22</v>
      </c>
      <c r="H159" s="246"/>
      <c r="I159" s="393" t="s">
        <v>105</v>
      </c>
    </row>
    <row r="160" spans="1:9" s="113" customFormat="1" ht="27.75" customHeight="1" x14ac:dyDescent="0.25">
      <c r="A160" s="137">
        <v>72669</v>
      </c>
      <c r="B160" s="144"/>
      <c r="C160" s="479" t="s">
        <v>153</v>
      </c>
      <c r="D160" s="480"/>
      <c r="E160" s="139"/>
      <c r="F160" s="140" t="s">
        <v>152</v>
      </c>
      <c r="G160" s="257">
        <v>2252</v>
      </c>
      <c r="H160" s="246"/>
      <c r="I160" s="393" t="s">
        <v>105</v>
      </c>
    </row>
    <row r="161" spans="1:9" s="113" customFormat="1" ht="27.75" customHeight="1" x14ac:dyDescent="0.25">
      <c r="A161" s="137">
        <v>72666</v>
      </c>
      <c r="B161" s="144"/>
      <c r="C161" s="479" t="s">
        <v>229</v>
      </c>
      <c r="D161" s="480"/>
      <c r="E161" s="139"/>
      <c r="F161" s="140" t="s">
        <v>152</v>
      </c>
      <c r="G161" s="257">
        <v>527</v>
      </c>
      <c r="H161" s="246"/>
      <c r="I161" s="393" t="s">
        <v>105</v>
      </c>
    </row>
    <row r="162" spans="1:9" s="113" customFormat="1" ht="30.75" customHeight="1" thickBot="1" x14ac:dyDescent="0.3">
      <c r="A162" s="137">
        <v>72541</v>
      </c>
      <c r="B162" s="144"/>
      <c r="C162" s="523" t="s">
        <v>154</v>
      </c>
      <c r="D162" s="524"/>
      <c r="E162" s="139"/>
      <c r="F162" s="140" t="s">
        <v>152</v>
      </c>
      <c r="G162" s="257">
        <v>6180</v>
      </c>
      <c r="H162" s="247"/>
      <c r="I162" s="393" t="s">
        <v>105</v>
      </c>
    </row>
    <row r="163" spans="1:9" s="113" customFormat="1" ht="24" customHeight="1" thickBot="1" x14ac:dyDescent="0.3">
      <c r="A163" s="490" t="s">
        <v>106</v>
      </c>
      <c r="B163" s="491"/>
      <c r="C163" s="491"/>
      <c r="D163" s="491"/>
      <c r="E163" s="491"/>
      <c r="F163" s="491"/>
      <c r="G163" s="491"/>
      <c r="H163" s="491"/>
      <c r="I163" s="492"/>
    </row>
    <row r="164" spans="1:9" s="113" customFormat="1" ht="27.75" customHeight="1" x14ac:dyDescent="0.25">
      <c r="A164" s="142">
        <v>72364</v>
      </c>
      <c r="B164" s="143" t="s">
        <v>176</v>
      </c>
      <c r="C164" s="503" t="s">
        <v>180</v>
      </c>
      <c r="D164" s="504"/>
      <c r="E164" s="107">
        <v>25</v>
      </c>
      <c r="F164" s="105">
        <v>4</v>
      </c>
      <c r="G164" s="258">
        <v>598</v>
      </c>
      <c r="H164" s="243">
        <f>G164/E164*F164</f>
        <v>95.68</v>
      </c>
      <c r="I164" s="243" t="s">
        <v>105</v>
      </c>
    </row>
    <row r="165" spans="1:9" s="113" customFormat="1" ht="27.75" customHeight="1" x14ac:dyDescent="0.25">
      <c r="A165" s="148">
        <v>72365</v>
      </c>
      <c r="B165" s="149" t="s">
        <v>176</v>
      </c>
      <c r="C165" s="505" t="s">
        <v>181</v>
      </c>
      <c r="D165" s="506"/>
      <c r="E165" s="146">
        <v>25</v>
      </c>
      <c r="F165" s="147">
        <v>4</v>
      </c>
      <c r="G165" s="259">
        <v>729</v>
      </c>
      <c r="H165" s="248">
        <f>G165/E165*F165</f>
        <v>116.64</v>
      </c>
      <c r="I165" s="238" t="s">
        <v>105</v>
      </c>
    </row>
    <row r="166" spans="1:9" s="113" customFormat="1" ht="27.75" customHeight="1" x14ac:dyDescent="0.25">
      <c r="A166" s="148">
        <v>72366</v>
      </c>
      <c r="B166" s="149" t="s">
        <v>176</v>
      </c>
      <c r="C166" s="505" t="s">
        <v>256</v>
      </c>
      <c r="D166" s="506"/>
      <c r="E166" s="146">
        <v>25</v>
      </c>
      <c r="F166" s="147">
        <v>4</v>
      </c>
      <c r="G166" s="259">
        <v>710</v>
      </c>
      <c r="H166" s="248">
        <f>G166/E166*F166</f>
        <v>113.6</v>
      </c>
      <c r="I166" s="238" t="s">
        <v>105</v>
      </c>
    </row>
    <row r="167" spans="1:9" s="113" customFormat="1" ht="27.75" customHeight="1" x14ac:dyDescent="0.25">
      <c r="A167" s="150">
        <v>72301</v>
      </c>
      <c r="B167" s="149" t="s">
        <v>177</v>
      </c>
      <c r="C167" s="505" t="s">
        <v>182</v>
      </c>
      <c r="D167" s="506"/>
      <c r="E167" s="108">
        <v>30</v>
      </c>
      <c r="F167" s="106">
        <v>4</v>
      </c>
      <c r="G167" s="260">
        <v>836</v>
      </c>
      <c r="H167" s="238">
        <f>G167/E167*F167</f>
        <v>111.46666666666667</v>
      </c>
      <c r="I167" s="238" t="s">
        <v>105</v>
      </c>
    </row>
    <row r="168" spans="1:9" s="113" customFormat="1" ht="27.75" customHeight="1" x14ac:dyDescent="0.25">
      <c r="A168" s="150">
        <v>72302</v>
      </c>
      <c r="B168" s="151" t="s">
        <v>257</v>
      </c>
      <c r="C168" s="505" t="s">
        <v>261</v>
      </c>
      <c r="D168" s="506"/>
      <c r="E168" s="108">
        <v>30</v>
      </c>
      <c r="F168" s="106">
        <v>4</v>
      </c>
      <c r="G168" s="260">
        <v>752</v>
      </c>
      <c r="H168" s="238">
        <f t="shared" ref="H168:H171" si="17">G168/E168*F168</f>
        <v>100.26666666666667</v>
      </c>
      <c r="I168" s="238" t="s">
        <v>105</v>
      </c>
    </row>
    <row r="169" spans="1:9" s="113" customFormat="1" ht="27.75" customHeight="1" x14ac:dyDescent="0.25">
      <c r="A169" s="150">
        <v>72303</v>
      </c>
      <c r="B169" s="151" t="s">
        <v>258</v>
      </c>
      <c r="C169" s="505" t="s">
        <v>262</v>
      </c>
      <c r="D169" s="506"/>
      <c r="E169" s="108">
        <v>30</v>
      </c>
      <c r="F169" s="106">
        <v>4</v>
      </c>
      <c r="G169" s="260">
        <v>746</v>
      </c>
      <c r="H169" s="238">
        <f t="shared" si="17"/>
        <v>99.466666666666669</v>
      </c>
      <c r="I169" s="238" t="s">
        <v>105</v>
      </c>
    </row>
    <row r="170" spans="1:9" s="113" customFormat="1" ht="27.75" customHeight="1" x14ac:dyDescent="0.25">
      <c r="A170" s="150">
        <v>72304</v>
      </c>
      <c r="B170" s="151" t="s">
        <v>259</v>
      </c>
      <c r="C170" s="505" t="s">
        <v>263</v>
      </c>
      <c r="D170" s="506"/>
      <c r="E170" s="108">
        <v>30</v>
      </c>
      <c r="F170" s="106">
        <v>4</v>
      </c>
      <c r="G170" s="260">
        <v>710</v>
      </c>
      <c r="H170" s="238">
        <f t="shared" si="17"/>
        <v>94.666666666666671</v>
      </c>
      <c r="I170" s="238" t="s">
        <v>105</v>
      </c>
    </row>
    <row r="171" spans="1:9" s="113" customFormat="1" ht="27.75" customHeight="1" x14ac:dyDescent="0.25">
      <c r="A171" s="150">
        <v>72305</v>
      </c>
      <c r="B171" s="151" t="s">
        <v>260</v>
      </c>
      <c r="C171" s="505" t="s">
        <v>264</v>
      </c>
      <c r="D171" s="506"/>
      <c r="E171" s="108">
        <v>30</v>
      </c>
      <c r="F171" s="106">
        <v>4</v>
      </c>
      <c r="G171" s="260">
        <v>710</v>
      </c>
      <c r="H171" s="238">
        <f t="shared" si="17"/>
        <v>94.666666666666671</v>
      </c>
      <c r="I171" s="238" t="s">
        <v>105</v>
      </c>
    </row>
    <row r="172" spans="1:9" s="113" customFormat="1" ht="27.75" customHeight="1" x14ac:dyDescent="0.25">
      <c r="A172" s="150">
        <v>72306</v>
      </c>
      <c r="B172" s="151" t="s">
        <v>178</v>
      </c>
      <c r="C172" s="505" t="s">
        <v>183</v>
      </c>
      <c r="D172" s="506"/>
      <c r="E172" s="108">
        <v>30</v>
      </c>
      <c r="F172" s="106">
        <v>4</v>
      </c>
      <c r="G172" s="260">
        <v>827</v>
      </c>
      <c r="H172" s="238">
        <f>G172/E172*F172</f>
        <v>110.26666666666667</v>
      </c>
      <c r="I172" s="238" t="s">
        <v>105</v>
      </c>
    </row>
    <row r="173" spans="1:9" s="113" customFormat="1" ht="27.75" customHeight="1" x14ac:dyDescent="0.25">
      <c r="A173" s="150">
        <v>72308</v>
      </c>
      <c r="B173" s="149" t="s">
        <v>179</v>
      </c>
      <c r="C173" s="505" t="s">
        <v>184</v>
      </c>
      <c r="D173" s="506"/>
      <c r="E173" s="108">
        <v>30</v>
      </c>
      <c r="F173" s="106">
        <v>4</v>
      </c>
      <c r="G173" s="260">
        <v>850</v>
      </c>
      <c r="H173" s="238">
        <f>G173/E173*F173</f>
        <v>113.33333333333333</v>
      </c>
      <c r="I173" s="238" t="s">
        <v>105</v>
      </c>
    </row>
    <row r="174" spans="1:9" s="113" customFormat="1" ht="27.75" customHeight="1" x14ac:dyDescent="0.25">
      <c r="A174" s="440">
        <v>72309</v>
      </c>
      <c r="B174" s="151" t="s">
        <v>265</v>
      </c>
      <c r="C174" s="509" t="s">
        <v>266</v>
      </c>
      <c r="D174" s="510" t="s">
        <v>266</v>
      </c>
      <c r="E174" s="441">
        <v>30</v>
      </c>
      <c r="F174" s="442">
        <v>4</v>
      </c>
      <c r="G174" s="443">
        <v>766</v>
      </c>
      <c r="H174" s="245">
        <f t="shared" ref="H174:H176" si="18">G174/E174*F174</f>
        <v>102.13333333333334</v>
      </c>
      <c r="I174" s="245" t="s">
        <v>105</v>
      </c>
    </row>
    <row r="175" spans="1:9" s="113" customFormat="1" ht="27.75" customHeight="1" x14ac:dyDescent="0.25">
      <c r="A175" s="150">
        <v>72312</v>
      </c>
      <c r="B175" s="151" t="s">
        <v>267</v>
      </c>
      <c r="C175" s="505" t="s">
        <v>268</v>
      </c>
      <c r="D175" s="506"/>
      <c r="E175" s="108">
        <v>30</v>
      </c>
      <c r="F175" s="106">
        <v>4</v>
      </c>
      <c r="G175" s="260">
        <v>787</v>
      </c>
      <c r="H175" s="238">
        <f t="shared" si="18"/>
        <v>104.93333333333334</v>
      </c>
      <c r="I175" s="238" t="s">
        <v>105</v>
      </c>
    </row>
    <row r="176" spans="1:9" s="113" customFormat="1" ht="27.75" customHeight="1" thickBot="1" x14ac:dyDescent="0.3">
      <c r="A176" s="152">
        <v>72315</v>
      </c>
      <c r="B176" s="153" t="s">
        <v>269</v>
      </c>
      <c r="C176" s="525" t="s">
        <v>270</v>
      </c>
      <c r="D176" s="526"/>
      <c r="E176" s="109">
        <v>30</v>
      </c>
      <c r="F176" s="110">
        <v>4</v>
      </c>
      <c r="G176" s="261">
        <v>752</v>
      </c>
      <c r="H176" s="249">
        <f t="shared" si="18"/>
        <v>100.26666666666667</v>
      </c>
      <c r="I176" s="249" t="s">
        <v>105</v>
      </c>
    </row>
    <row r="177" spans="1:162" s="113" customFormat="1" ht="16.5" customHeight="1" thickBot="1" x14ac:dyDescent="0.3">
      <c r="A177" s="136" t="s">
        <v>190</v>
      </c>
      <c r="B177" s="126"/>
      <c r="C177" s="126"/>
      <c r="D177" s="126"/>
      <c r="E177" s="126"/>
      <c r="F177" s="126"/>
      <c r="G177" s="126"/>
      <c r="H177" s="250"/>
      <c r="I177" s="251"/>
    </row>
    <row r="178" spans="1:162" ht="32.25" customHeight="1" x14ac:dyDescent="0.25">
      <c r="A178" s="165" t="s">
        <v>159</v>
      </c>
      <c r="B178" s="154" t="s">
        <v>185</v>
      </c>
      <c r="C178" s="521" t="s">
        <v>186</v>
      </c>
      <c r="D178" s="522"/>
      <c r="E178" s="107">
        <v>25</v>
      </c>
      <c r="F178" s="105">
        <v>3</v>
      </c>
      <c r="G178" s="262">
        <v>844</v>
      </c>
      <c r="H178" s="243">
        <f t="shared" ref="H178:H182" si="19">G178/E178*F178</f>
        <v>101.28</v>
      </c>
      <c r="I178" s="243" t="s">
        <v>105</v>
      </c>
      <c r="EX178"/>
      <c r="EY178"/>
      <c r="EZ178"/>
      <c r="FA178"/>
      <c r="FB178"/>
      <c r="FC178"/>
      <c r="FD178"/>
      <c r="FE178"/>
      <c r="FF178"/>
    </row>
    <row r="179" spans="1:162" ht="30" customHeight="1" x14ac:dyDescent="0.25">
      <c r="A179" s="166" t="s">
        <v>160</v>
      </c>
      <c r="B179" s="155" t="s">
        <v>185</v>
      </c>
      <c r="C179" s="507" t="s">
        <v>187</v>
      </c>
      <c r="D179" s="508"/>
      <c r="E179" s="108">
        <v>25</v>
      </c>
      <c r="F179" s="106">
        <v>3</v>
      </c>
      <c r="G179" s="263">
        <v>1281</v>
      </c>
      <c r="H179" s="238">
        <f t="shared" si="19"/>
        <v>153.72</v>
      </c>
      <c r="I179" s="238" t="s">
        <v>105</v>
      </c>
      <c r="EX179"/>
      <c r="EY179"/>
      <c r="EZ179"/>
      <c r="FA179"/>
      <c r="FB179"/>
      <c r="FC179"/>
      <c r="FD179"/>
      <c r="FE179"/>
      <c r="FF179"/>
    </row>
    <row r="180" spans="1:162" ht="30" customHeight="1" x14ac:dyDescent="0.25">
      <c r="A180" s="166" t="s">
        <v>161</v>
      </c>
      <c r="B180" s="155" t="s">
        <v>185</v>
      </c>
      <c r="C180" s="507" t="s">
        <v>188</v>
      </c>
      <c r="D180" s="508"/>
      <c r="E180" s="108">
        <v>25</v>
      </c>
      <c r="F180" s="106">
        <v>3</v>
      </c>
      <c r="G180" s="263">
        <v>1144</v>
      </c>
      <c r="H180" s="238">
        <f t="shared" si="19"/>
        <v>137.28</v>
      </c>
      <c r="I180" s="238" t="s">
        <v>105</v>
      </c>
      <c r="EX180"/>
      <c r="EY180"/>
      <c r="EZ180"/>
      <c r="FA180"/>
      <c r="FB180"/>
      <c r="FC180"/>
      <c r="FD180"/>
      <c r="FE180"/>
      <c r="FF180"/>
    </row>
    <row r="181" spans="1:162" ht="32.25" customHeight="1" x14ac:dyDescent="0.25">
      <c r="A181" s="434" t="s">
        <v>230</v>
      </c>
      <c r="B181" s="155" t="s">
        <v>185</v>
      </c>
      <c r="C181" s="507" t="s">
        <v>231</v>
      </c>
      <c r="D181" s="508"/>
      <c r="E181" s="146">
        <v>25</v>
      </c>
      <c r="F181" s="147">
        <v>3</v>
      </c>
      <c r="G181" s="435">
        <v>1144</v>
      </c>
      <c r="H181" s="248">
        <f t="shared" si="19"/>
        <v>137.28</v>
      </c>
      <c r="I181" s="238" t="s">
        <v>105</v>
      </c>
      <c r="EX181"/>
      <c r="EY181"/>
      <c r="EZ181"/>
      <c r="FA181"/>
      <c r="FB181"/>
      <c r="FC181"/>
      <c r="FD181"/>
      <c r="FE181"/>
      <c r="FF181"/>
    </row>
    <row r="182" spans="1:162" ht="40.5" customHeight="1" thickBot="1" x14ac:dyDescent="0.3">
      <c r="A182" s="167" t="s">
        <v>162</v>
      </c>
      <c r="B182" s="156" t="s">
        <v>185</v>
      </c>
      <c r="C182" s="501" t="s">
        <v>189</v>
      </c>
      <c r="D182" s="502"/>
      <c r="E182" s="109">
        <v>25</v>
      </c>
      <c r="F182" s="110">
        <v>3</v>
      </c>
      <c r="G182" s="264">
        <v>991</v>
      </c>
      <c r="H182" s="249">
        <f t="shared" si="19"/>
        <v>118.92</v>
      </c>
      <c r="I182" s="249" t="s">
        <v>105</v>
      </c>
      <c r="EX182"/>
      <c r="EY182"/>
      <c r="EZ182"/>
      <c r="FA182"/>
      <c r="FB182"/>
      <c r="FC182"/>
      <c r="FD182"/>
      <c r="FE182"/>
      <c r="FF182"/>
    </row>
    <row r="183" spans="1:162" ht="15.75" x14ac:dyDescent="0.25">
      <c r="A183" s="161"/>
      <c r="B183" s="162"/>
      <c r="C183" s="162"/>
      <c r="D183" s="162"/>
      <c r="E183" s="162"/>
      <c r="F183" s="162"/>
      <c r="G183" s="162"/>
      <c r="H183" s="252"/>
      <c r="I183" s="252"/>
      <c r="EX183"/>
      <c r="EY183"/>
      <c r="EZ183"/>
      <c r="FA183"/>
      <c r="FB183"/>
      <c r="FC183"/>
      <c r="FD183"/>
      <c r="FE183"/>
      <c r="FF183"/>
    </row>
    <row r="184" spans="1:162" x14ac:dyDescent="0.25">
      <c r="A184" s="127" t="s">
        <v>49</v>
      </c>
      <c r="B184" s="127"/>
      <c r="C184" s="127"/>
      <c r="D184" s="127"/>
      <c r="E184" s="127"/>
      <c r="F184" s="127"/>
      <c r="G184" s="127"/>
      <c r="H184" s="253"/>
      <c r="I184" s="227"/>
      <c r="EX184"/>
      <c r="EY184"/>
      <c r="EZ184"/>
      <c r="FA184"/>
      <c r="FB184"/>
      <c r="FC184"/>
      <c r="FD184"/>
      <c r="FE184"/>
      <c r="FF184"/>
    </row>
    <row r="185" spans="1:162" x14ac:dyDescent="0.25">
      <c r="A185" s="21" t="s">
        <v>50</v>
      </c>
      <c r="B185" s="21"/>
      <c r="C185" s="21"/>
      <c r="D185" s="22"/>
      <c r="E185" s="22"/>
      <c r="F185" s="22"/>
      <c r="G185" s="23"/>
      <c r="H185" s="254"/>
      <c r="I185" s="240"/>
      <c r="EX185"/>
      <c r="EY185"/>
      <c r="EZ185"/>
      <c r="FA185"/>
      <c r="FB185"/>
      <c r="FC185"/>
      <c r="FD185"/>
      <c r="FE185"/>
      <c r="FF185"/>
    </row>
    <row r="186" spans="1:162" x14ac:dyDescent="0.25">
      <c r="A186" s="21" t="s">
        <v>51</v>
      </c>
      <c r="B186" s="21"/>
      <c r="C186" s="21"/>
      <c r="D186" s="22"/>
      <c r="E186" s="22"/>
      <c r="F186" s="22"/>
      <c r="G186" s="23"/>
      <c r="H186" s="254"/>
      <c r="I186" s="240"/>
      <c r="EX186"/>
      <c r="EY186"/>
      <c r="EZ186"/>
      <c r="FA186"/>
      <c r="FB186"/>
      <c r="FC186"/>
      <c r="FD186"/>
      <c r="FE186"/>
      <c r="FF186"/>
    </row>
    <row r="187" spans="1:162" x14ac:dyDescent="0.25">
      <c r="A187" s="21" t="s">
        <v>52</v>
      </c>
      <c r="B187" s="21"/>
      <c r="C187" s="21"/>
      <c r="D187" s="22"/>
      <c r="E187" s="22"/>
      <c r="F187" s="22"/>
      <c r="G187" s="23"/>
      <c r="H187" s="254"/>
      <c r="I187" s="240"/>
      <c r="EX187"/>
      <c r="EY187"/>
      <c r="EZ187"/>
      <c r="FA187"/>
      <c r="FB187"/>
      <c r="FC187"/>
      <c r="FD187"/>
      <c r="FE187"/>
      <c r="FF187"/>
    </row>
    <row r="188" spans="1:162" x14ac:dyDescent="0.25">
      <c r="I188" s="414"/>
      <c r="EX188"/>
      <c r="EY188"/>
      <c r="EZ188"/>
      <c r="FA188"/>
      <c r="FB188"/>
      <c r="FC188"/>
      <c r="FD188"/>
      <c r="FE188"/>
      <c r="FF188"/>
    </row>
    <row r="189" spans="1:162" x14ac:dyDescent="0.25">
      <c r="I189" s="414"/>
    </row>
    <row r="190" spans="1:162" x14ac:dyDescent="0.25">
      <c r="I190" s="412"/>
    </row>
    <row r="191" spans="1:162" x14ac:dyDescent="0.25">
      <c r="I191" s="412"/>
    </row>
    <row r="192" spans="1:162" x14ac:dyDescent="0.25">
      <c r="I192" s="412"/>
    </row>
    <row r="193" spans="8:9" x14ac:dyDescent="0.25">
      <c r="I193" s="412"/>
    </row>
    <row r="194" spans="8:9" x14ac:dyDescent="0.25">
      <c r="I194" s="412"/>
    </row>
    <row r="195" spans="8:9" x14ac:dyDescent="0.25">
      <c r="I195" s="412"/>
    </row>
    <row r="196" spans="8:9" x14ac:dyDescent="0.25">
      <c r="I196" s="412"/>
    </row>
    <row r="197" spans="8:9" x14ac:dyDescent="0.25">
      <c r="I197" s="412"/>
    </row>
    <row r="198" spans="8:9" x14ac:dyDescent="0.25">
      <c r="I198" s="412"/>
    </row>
    <row r="199" spans="8:9" x14ac:dyDescent="0.25">
      <c r="I199" s="412"/>
    </row>
    <row r="200" spans="8:9" x14ac:dyDescent="0.25">
      <c r="H200" s="229"/>
      <c r="I200" s="414"/>
    </row>
    <row r="201" spans="8:9" x14ac:dyDescent="0.25">
      <c r="H201" s="229"/>
      <c r="I201" s="414"/>
    </row>
    <row r="202" spans="8:9" x14ac:dyDescent="0.25">
      <c r="H202" s="229"/>
      <c r="I202" s="414"/>
    </row>
    <row r="203" spans="8:9" x14ac:dyDescent="0.25">
      <c r="H203" s="229"/>
      <c r="I203" s="414"/>
    </row>
    <row r="204" spans="8:9" x14ac:dyDescent="0.25">
      <c r="H204" s="229"/>
      <c r="I204" s="414"/>
    </row>
    <row r="205" spans="8:9" x14ac:dyDescent="0.25">
      <c r="H205" s="229"/>
      <c r="I205" s="414"/>
    </row>
    <row r="206" spans="8:9" x14ac:dyDescent="0.25">
      <c r="H206" s="229"/>
      <c r="I206" s="414"/>
    </row>
    <row r="207" spans="8:9" x14ac:dyDescent="0.25">
      <c r="H207" s="229"/>
      <c r="I207" s="414"/>
    </row>
    <row r="208" spans="8:9" x14ac:dyDescent="0.25">
      <c r="H208" s="229"/>
      <c r="I208" s="414"/>
    </row>
    <row r="209" spans="8:9" x14ac:dyDescent="0.25">
      <c r="H209" s="229"/>
      <c r="I209" s="414"/>
    </row>
    <row r="210" spans="8:9" x14ac:dyDescent="0.25">
      <c r="H210" s="229"/>
      <c r="I210" s="414"/>
    </row>
    <row r="211" spans="8:9" x14ac:dyDescent="0.25">
      <c r="H211" s="229"/>
      <c r="I211" s="414"/>
    </row>
    <row r="212" spans="8:9" x14ac:dyDescent="0.25">
      <c r="H212" s="229"/>
      <c r="I212" s="414"/>
    </row>
    <row r="213" spans="8:9" x14ac:dyDescent="0.25">
      <c r="H213" s="229"/>
      <c r="I213" s="414"/>
    </row>
    <row r="214" spans="8:9" x14ac:dyDescent="0.25">
      <c r="H214" s="229"/>
      <c r="I214" s="414"/>
    </row>
    <row r="215" spans="8:9" x14ac:dyDescent="0.25">
      <c r="H215" s="229"/>
      <c r="I215" s="414"/>
    </row>
    <row r="216" spans="8:9" x14ac:dyDescent="0.25">
      <c r="H216" s="229"/>
      <c r="I216" s="414"/>
    </row>
    <row r="217" spans="8:9" x14ac:dyDescent="0.25">
      <c r="H217" s="229"/>
      <c r="I217" s="414"/>
    </row>
    <row r="218" spans="8:9" x14ac:dyDescent="0.25">
      <c r="H218" s="229"/>
      <c r="I218" s="414"/>
    </row>
    <row r="219" spans="8:9" x14ac:dyDescent="0.25">
      <c r="H219" s="229"/>
      <c r="I219" s="414"/>
    </row>
    <row r="220" spans="8:9" x14ac:dyDescent="0.25">
      <c r="H220" s="229"/>
      <c r="I220" s="414"/>
    </row>
    <row r="221" spans="8:9" x14ac:dyDescent="0.25">
      <c r="H221" s="229"/>
      <c r="I221" s="414"/>
    </row>
    <row r="222" spans="8:9" x14ac:dyDescent="0.25">
      <c r="H222" s="229"/>
      <c r="I222" s="414"/>
    </row>
    <row r="223" spans="8:9" x14ac:dyDescent="0.25">
      <c r="H223" s="229"/>
      <c r="I223" s="414"/>
    </row>
    <row r="224" spans="8:9" x14ac:dyDescent="0.25">
      <c r="H224" s="229"/>
      <c r="I224" s="414"/>
    </row>
    <row r="225" spans="8:9" x14ac:dyDescent="0.25">
      <c r="H225" s="229"/>
      <c r="I225" s="414"/>
    </row>
    <row r="226" spans="8:9" x14ac:dyDescent="0.25">
      <c r="H226" s="229"/>
      <c r="I226" s="414"/>
    </row>
    <row r="227" spans="8:9" x14ac:dyDescent="0.25">
      <c r="H227" s="229"/>
      <c r="I227" s="414"/>
    </row>
    <row r="228" spans="8:9" x14ac:dyDescent="0.25">
      <c r="H228" s="229"/>
      <c r="I228" s="414"/>
    </row>
    <row r="229" spans="8:9" x14ac:dyDescent="0.25">
      <c r="H229" s="229"/>
      <c r="I229" s="414"/>
    </row>
    <row r="230" spans="8:9" x14ac:dyDescent="0.25">
      <c r="H230" s="229"/>
      <c r="I230" s="414"/>
    </row>
    <row r="231" spans="8:9" x14ac:dyDescent="0.25">
      <c r="H231" s="229"/>
      <c r="I231" s="414"/>
    </row>
    <row r="232" spans="8:9" x14ac:dyDescent="0.25">
      <c r="H232" s="229"/>
      <c r="I232" s="414"/>
    </row>
    <row r="233" spans="8:9" x14ac:dyDescent="0.25">
      <c r="H233" s="229"/>
      <c r="I233" s="414"/>
    </row>
    <row r="234" spans="8:9" x14ac:dyDescent="0.25">
      <c r="H234" s="229"/>
      <c r="I234" s="414"/>
    </row>
    <row r="235" spans="8:9" x14ac:dyDescent="0.25">
      <c r="H235" s="229"/>
      <c r="I235" s="414"/>
    </row>
    <row r="236" spans="8:9" x14ac:dyDescent="0.25">
      <c r="H236" s="229"/>
      <c r="I236" s="414"/>
    </row>
    <row r="237" spans="8:9" x14ac:dyDescent="0.25">
      <c r="H237" s="229"/>
      <c r="I237" s="414"/>
    </row>
    <row r="238" spans="8:9" x14ac:dyDescent="0.25">
      <c r="H238" s="229"/>
      <c r="I238" s="414"/>
    </row>
    <row r="239" spans="8:9" x14ac:dyDescent="0.25">
      <c r="H239" s="229"/>
      <c r="I239" s="414"/>
    </row>
    <row r="240" spans="8:9" x14ac:dyDescent="0.25">
      <c r="H240" s="229"/>
      <c r="I240" s="414"/>
    </row>
    <row r="241" spans="8:9" x14ac:dyDescent="0.25">
      <c r="H241" s="229"/>
      <c r="I241" s="414"/>
    </row>
    <row r="242" spans="8:9" x14ac:dyDescent="0.25">
      <c r="H242" s="229"/>
      <c r="I242" s="414"/>
    </row>
    <row r="243" spans="8:9" x14ac:dyDescent="0.25">
      <c r="H243" s="229"/>
      <c r="I243" s="414"/>
    </row>
    <row r="244" spans="8:9" x14ac:dyDescent="0.25">
      <c r="H244" s="229"/>
      <c r="I244" s="414"/>
    </row>
    <row r="245" spans="8:9" x14ac:dyDescent="0.25">
      <c r="H245" s="229"/>
      <c r="I245" s="414"/>
    </row>
    <row r="246" spans="8:9" x14ac:dyDescent="0.25">
      <c r="H246" s="229"/>
      <c r="I246" s="414"/>
    </row>
    <row r="247" spans="8:9" x14ac:dyDescent="0.25">
      <c r="H247" s="229"/>
      <c r="I247" s="414"/>
    </row>
    <row r="248" spans="8:9" x14ac:dyDescent="0.25">
      <c r="H248" s="229"/>
      <c r="I248" s="414"/>
    </row>
    <row r="249" spans="8:9" x14ac:dyDescent="0.25">
      <c r="H249" s="229"/>
      <c r="I249" s="414"/>
    </row>
    <row r="250" spans="8:9" x14ac:dyDescent="0.25">
      <c r="H250" s="229"/>
      <c r="I250" s="414"/>
    </row>
    <row r="251" spans="8:9" x14ac:dyDescent="0.25">
      <c r="H251" s="229"/>
      <c r="I251" s="414"/>
    </row>
    <row r="252" spans="8:9" x14ac:dyDescent="0.25">
      <c r="H252" s="229"/>
      <c r="I252" s="414"/>
    </row>
    <row r="253" spans="8:9" x14ac:dyDescent="0.25">
      <c r="H253" s="229"/>
      <c r="I253" s="414"/>
    </row>
    <row r="254" spans="8:9" x14ac:dyDescent="0.25">
      <c r="H254" s="229"/>
      <c r="I254" s="414"/>
    </row>
    <row r="255" spans="8:9" x14ac:dyDescent="0.25">
      <c r="H255" s="229"/>
      <c r="I255" s="414"/>
    </row>
    <row r="256" spans="8:9" x14ac:dyDescent="0.25">
      <c r="H256" s="229"/>
      <c r="I256" s="414"/>
    </row>
    <row r="257" spans="8:9" x14ac:dyDescent="0.25">
      <c r="H257" s="229"/>
      <c r="I257" s="414"/>
    </row>
    <row r="258" spans="8:9" x14ac:dyDescent="0.25">
      <c r="H258" s="229"/>
      <c r="I258" s="414"/>
    </row>
    <row r="259" spans="8:9" x14ac:dyDescent="0.25">
      <c r="H259" s="229"/>
      <c r="I259" s="414"/>
    </row>
    <row r="260" spans="8:9" x14ac:dyDescent="0.25">
      <c r="H260" s="229"/>
      <c r="I260" s="414"/>
    </row>
    <row r="261" spans="8:9" x14ac:dyDescent="0.25">
      <c r="H261" s="229"/>
      <c r="I261" s="414"/>
    </row>
    <row r="262" spans="8:9" x14ac:dyDescent="0.25">
      <c r="H262" s="229"/>
      <c r="I262" s="414"/>
    </row>
    <row r="263" spans="8:9" x14ac:dyDescent="0.25">
      <c r="H263" s="229"/>
      <c r="I263" s="414"/>
    </row>
    <row r="264" spans="8:9" x14ac:dyDescent="0.25">
      <c r="H264" s="229"/>
      <c r="I264" s="414"/>
    </row>
    <row r="265" spans="8:9" x14ac:dyDescent="0.25">
      <c r="H265" s="229"/>
      <c r="I265" s="414"/>
    </row>
    <row r="266" spans="8:9" x14ac:dyDescent="0.25">
      <c r="H266" s="229"/>
      <c r="I266" s="414"/>
    </row>
    <row r="267" spans="8:9" x14ac:dyDescent="0.25">
      <c r="H267" s="229"/>
      <c r="I267" s="414"/>
    </row>
    <row r="268" spans="8:9" x14ac:dyDescent="0.25">
      <c r="H268" s="229"/>
      <c r="I268" s="414"/>
    </row>
    <row r="269" spans="8:9" x14ac:dyDescent="0.25">
      <c r="H269" s="229"/>
      <c r="I269" s="414"/>
    </row>
    <row r="270" spans="8:9" x14ac:dyDescent="0.25">
      <c r="H270" s="229"/>
      <c r="I270" s="414"/>
    </row>
    <row r="271" spans="8:9" x14ac:dyDescent="0.25">
      <c r="H271" s="229"/>
      <c r="I271" s="414"/>
    </row>
    <row r="272" spans="8:9" x14ac:dyDescent="0.25">
      <c r="H272" s="229"/>
      <c r="I272" s="414"/>
    </row>
    <row r="273" spans="8:9" x14ac:dyDescent="0.25">
      <c r="H273" s="229"/>
      <c r="I273" s="414"/>
    </row>
    <row r="274" spans="8:9" x14ac:dyDescent="0.25">
      <c r="H274" s="229"/>
      <c r="I274" s="414"/>
    </row>
    <row r="275" spans="8:9" x14ac:dyDescent="0.25">
      <c r="H275" s="229"/>
      <c r="I275" s="414"/>
    </row>
    <row r="276" spans="8:9" x14ac:dyDescent="0.25">
      <c r="H276" s="229"/>
      <c r="I276" s="414"/>
    </row>
    <row r="277" spans="8:9" x14ac:dyDescent="0.25">
      <c r="H277" s="229"/>
      <c r="I277" s="414"/>
    </row>
    <row r="278" spans="8:9" x14ac:dyDescent="0.25">
      <c r="H278" s="229"/>
      <c r="I278" s="414"/>
    </row>
    <row r="279" spans="8:9" x14ac:dyDescent="0.25">
      <c r="H279" s="229"/>
      <c r="I279" s="414"/>
    </row>
    <row r="280" spans="8:9" x14ac:dyDescent="0.25">
      <c r="H280" s="229"/>
      <c r="I280" s="414"/>
    </row>
    <row r="281" spans="8:9" x14ac:dyDescent="0.25">
      <c r="H281" s="229"/>
      <c r="I281" s="414"/>
    </row>
    <row r="282" spans="8:9" x14ac:dyDescent="0.25">
      <c r="H282" s="229"/>
      <c r="I282" s="414"/>
    </row>
    <row r="283" spans="8:9" x14ac:dyDescent="0.25">
      <c r="H283" s="229"/>
      <c r="I283" s="414"/>
    </row>
    <row r="284" spans="8:9" x14ac:dyDescent="0.25">
      <c r="H284" s="229"/>
      <c r="I284" s="414"/>
    </row>
    <row r="285" spans="8:9" x14ac:dyDescent="0.25">
      <c r="H285" s="229"/>
      <c r="I285" s="414"/>
    </row>
    <row r="286" spans="8:9" x14ac:dyDescent="0.25">
      <c r="H286" s="229"/>
      <c r="I286" s="414"/>
    </row>
    <row r="287" spans="8:9" x14ac:dyDescent="0.25">
      <c r="H287" s="229"/>
      <c r="I287" s="414"/>
    </row>
    <row r="288" spans="8:9" x14ac:dyDescent="0.25">
      <c r="H288" s="229"/>
      <c r="I288" s="414"/>
    </row>
    <row r="289" spans="8:9" x14ac:dyDescent="0.25">
      <c r="H289" s="229"/>
      <c r="I289" s="414"/>
    </row>
    <row r="290" spans="8:9" x14ac:dyDescent="0.25">
      <c r="H290" s="229"/>
      <c r="I290" s="414"/>
    </row>
    <row r="291" spans="8:9" x14ac:dyDescent="0.25">
      <c r="H291" s="229"/>
      <c r="I291" s="414"/>
    </row>
    <row r="292" spans="8:9" x14ac:dyDescent="0.25">
      <c r="H292" s="229"/>
      <c r="I292" s="414"/>
    </row>
    <row r="293" spans="8:9" x14ac:dyDescent="0.25">
      <c r="H293" s="229"/>
      <c r="I293" s="414"/>
    </row>
    <row r="294" spans="8:9" x14ac:dyDescent="0.25">
      <c r="H294" s="229"/>
      <c r="I294" s="414"/>
    </row>
    <row r="295" spans="8:9" x14ac:dyDescent="0.25">
      <c r="H295" s="229"/>
      <c r="I295" s="414"/>
    </row>
    <row r="296" spans="8:9" x14ac:dyDescent="0.25">
      <c r="H296" s="229"/>
      <c r="I296" s="414"/>
    </row>
    <row r="297" spans="8:9" x14ac:dyDescent="0.25">
      <c r="H297" s="229"/>
      <c r="I297" s="414"/>
    </row>
    <row r="298" spans="8:9" x14ac:dyDescent="0.25">
      <c r="H298" s="229"/>
      <c r="I298" s="414"/>
    </row>
    <row r="299" spans="8:9" x14ac:dyDescent="0.25">
      <c r="H299" s="229"/>
      <c r="I299" s="414"/>
    </row>
    <row r="300" spans="8:9" x14ac:dyDescent="0.25">
      <c r="H300" s="229"/>
      <c r="I300" s="414"/>
    </row>
    <row r="301" spans="8:9" x14ac:dyDescent="0.25">
      <c r="H301" s="229"/>
      <c r="I301" s="414"/>
    </row>
    <row r="302" spans="8:9" x14ac:dyDescent="0.25">
      <c r="H302" s="229"/>
      <c r="I302" s="414"/>
    </row>
    <row r="303" spans="8:9" x14ac:dyDescent="0.25">
      <c r="H303" s="229"/>
      <c r="I303" s="414"/>
    </row>
    <row r="304" spans="8:9" x14ac:dyDescent="0.25">
      <c r="H304" s="229"/>
      <c r="I304" s="414"/>
    </row>
    <row r="305" spans="8:9" x14ac:dyDescent="0.25">
      <c r="H305" s="229"/>
      <c r="I305" s="414"/>
    </row>
    <row r="306" spans="8:9" x14ac:dyDescent="0.25">
      <c r="H306" s="229"/>
      <c r="I306" s="414"/>
    </row>
    <row r="307" spans="8:9" x14ac:dyDescent="0.25">
      <c r="H307" s="229"/>
      <c r="I307" s="414"/>
    </row>
    <row r="308" spans="8:9" x14ac:dyDescent="0.25">
      <c r="H308" s="229"/>
      <c r="I308" s="414"/>
    </row>
    <row r="309" spans="8:9" x14ac:dyDescent="0.25">
      <c r="H309" s="229"/>
      <c r="I309" s="414"/>
    </row>
    <row r="310" spans="8:9" x14ac:dyDescent="0.25">
      <c r="H310" s="229"/>
      <c r="I310" s="414"/>
    </row>
    <row r="311" spans="8:9" x14ac:dyDescent="0.25">
      <c r="H311" s="229"/>
      <c r="I311" s="414"/>
    </row>
    <row r="312" spans="8:9" x14ac:dyDescent="0.25">
      <c r="H312" s="229"/>
      <c r="I312" s="414"/>
    </row>
    <row r="313" spans="8:9" x14ac:dyDescent="0.25">
      <c r="H313" s="229"/>
      <c r="I313" s="414"/>
    </row>
    <row r="314" spans="8:9" x14ac:dyDescent="0.25">
      <c r="H314" s="229"/>
      <c r="I314" s="414"/>
    </row>
    <row r="315" spans="8:9" x14ac:dyDescent="0.25">
      <c r="H315" s="229"/>
      <c r="I315" s="414"/>
    </row>
    <row r="316" spans="8:9" x14ac:dyDescent="0.25">
      <c r="H316" s="229"/>
      <c r="I316" s="414"/>
    </row>
    <row r="317" spans="8:9" x14ac:dyDescent="0.25">
      <c r="H317" s="229"/>
      <c r="I317" s="414"/>
    </row>
    <row r="318" spans="8:9" x14ac:dyDescent="0.25">
      <c r="H318" s="229"/>
      <c r="I318" s="414"/>
    </row>
    <row r="319" spans="8:9" x14ac:dyDescent="0.25">
      <c r="H319" s="229"/>
      <c r="I319" s="414"/>
    </row>
    <row r="320" spans="8:9" x14ac:dyDescent="0.25">
      <c r="H320" s="229"/>
      <c r="I320" s="414"/>
    </row>
    <row r="321" spans="8:9" x14ac:dyDescent="0.25">
      <c r="H321" s="229"/>
      <c r="I321" s="414"/>
    </row>
    <row r="322" spans="8:9" x14ac:dyDescent="0.25">
      <c r="H322" s="229"/>
      <c r="I322" s="414"/>
    </row>
    <row r="323" spans="8:9" x14ac:dyDescent="0.25">
      <c r="H323" s="229"/>
      <c r="I323" s="414"/>
    </row>
    <row r="324" spans="8:9" x14ac:dyDescent="0.25">
      <c r="H324" s="229"/>
      <c r="I324" s="414"/>
    </row>
    <row r="325" spans="8:9" x14ac:dyDescent="0.25">
      <c r="H325" s="229"/>
      <c r="I325" s="414"/>
    </row>
    <row r="326" spans="8:9" x14ac:dyDescent="0.25">
      <c r="H326" s="229"/>
      <c r="I326" s="414"/>
    </row>
    <row r="327" spans="8:9" x14ac:dyDescent="0.25">
      <c r="H327" s="229"/>
      <c r="I327" s="414"/>
    </row>
    <row r="328" spans="8:9" x14ac:dyDescent="0.25">
      <c r="H328" s="229"/>
      <c r="I328" s="414"/>
    </row>
    <row r="329" spans="8:9" x14ac:dyDescent="0.25">
      <c r="H329" s="229"/>
      <c r="I329" s="414"/>
    </row>
    <row r="330" spans="8:9" x14ac:dyDescent="0.25">
      <c r="H330" s="229"/>
      <c r="I330" s="414"/>
    </row>
    <row r="331" spans="8:9" x14ac:dyDescent="0.25">
      <c r="H331" s="229"/>
      <c r="I331" s="414"/>
    </row>
    <row r="332" spans="8:9" x14ac:dyDescent="0.25">
      <c r="H332" s="229"/>
      <c r="I332" s="414"/>
    </row>
    <row r="333" spans="8:9" x14ac:dyDescent="0.25">
      <c r="H333" s="229"/>
      <c r="I333" s="414"/>
    </row>
    <row r="334" spans="8:9" x14ac:dyDescent="0.25">
      <c r="H334" s="229"/>
      <c r="I334" s="414"/>
    </row>
    <row r="335" spans="8:9" x14ac:dyDescent="0.25">
      <c r="H335" s="229"/>
      <c r="I335" s="414"/>
    </row>
    <row r="336" spans="8:9" x14ac:dyDescent="0.25">
      <c r="H336" s="229"/>
      <c r="I336" s="414"/>
    </row>
    <row r="337" spans="8:9" x14ac:dyDescent="0.25">
      <c r="H337" s="229"/>
      <c r="I337" s="414"/>
    </row>
    <row r="338" spans="8:9" x14ac:dyDescent="0.25">
      <c r="H338" s="229"/>
      <c r="I338" s="414"/>
    </row>
    <row r="339" spans="8:9" x14ac:dyDescent="0.25">
      <c r="H339" s="229"/>
      <c r="I339" s="414"/>
    </row>
    <row r="340" spans="8:9" x14ac:dyDescent="0.25">
      <c r="H340" s="229"/>
      <c r="I340" s="414"/>
    </row>
    <row r="341" spans="8:9" x14ac:dyDescent="0.25">
      <c r="H341" s="229"/>
      <c r="I341" s="414"/>
    </row>
    <row r="342" spans="8:9" x14ac:dyDescent="0.25">
      <c r="H342" s="229"/>
      <c r="I342" s="414"/>
    </row>
    <row r="343" spans="8:9" x14ac:dyDescent="0.25">
      <c r="H343" s="229"/>
      <c r="I343" s="414"/>
    </row>
    <row r="344" spans="8:9" x14ac:dyDescent="0.25">
      <c r="H344" s="229"/>
      <c r="I344" s="414"/>
    </row>
    <row r="345" spans="8:9" x14ac:dyDescent="0.25">
      <c r="H345" s="229"/>
      <c r="I345" s="414"/>
    </row>
    <row r="346" spans="8:9" x14ac:dyDescent="0.25">
      <c r="H346" s="229"/>
      <c r="I346" s="414"/>
    </row>
    <row r="347" spans="8:9" x14ac:dyDescent="0.25">
      <c r="H347" s="229"/>
      <c r="I347" s="414"/>
    </row>
    <row r="348" spans="8:9" x14ac:dyDescent="0.25">
      <c r="H348" s="229"/>
      <c r="I348" s="414"/>
    </row>
    <row r="349" spans="8:9" x14ac:dyDescent="0.25">
      <c r="H349" s="229"/>
      <c r="I349" s="414"/>
    </row>
    <row r="350" spans="8:9" x14ac:dyDescent="0.25">
      <c r="H350" s="229"/>
      <c r="I350" s="414"/>
    </row>
    <row r="351" spans="8:9" x14ac:dyDescent="0.25">
      <c r="H351" s="229"/>
      <c r="I351" s="414"/>
    </row>
    <row r="352" spans="8:9" x14ac:dyDescent="0.25">
      <c r="H352" s="229"/>
      <c r="I352" s="414"/>
    </row>
    <row r="353" spans="8:9" x14ac:dyDescent="0.25">
      <c r="H353" s="229"/>
      <c r="I353" s="414"/>
    </row>
    <row r="354" spans="8:9" x14ac:dyDescent="0.25">
      <c r="H354" s="229"/>
      <c r="I354" s="414"/>
    </row>
    <row r="355" spans="8:9" x14ac:dyDescent="0.25">
      <c r="H355" s="229"/>
      <c r="I355" s="414"/>
    </row>
    <row r="356" spans="8:9" x14ac:dyDescent="0.25">
      <c r="H356" s="229"/>
      <c r="I356" s="414"/>
    </row>
    <row r="357" spans="8:9" x14ac:dyDescent="0.25">
      <c r="H357" s="229"/>
      <c r="I357" s="414"/>
    </row>
    <row r="358" spans="8:9" x14ac:dyDescent="0.25">
      <c r="H358" s="229"/>
      <c r="I358" s="414"/>
    </row>
    <row r="359" spans="8:9" x14ac:dyDescent="0.25">
      <c r="H359" s="229"/>
      <c r="I359" s="414"/>
    </row>
    <row r="360" spans="8:9" x14ac:dyDescent="0.25">
      <c r="H360" s="229"/>
      <c r="I360" s="414"/>
    </row>
    <row r="361" spans="8:9" x14ac:dyDescent="0.25">
      <c r="H361" s="229"/>
      <c r="I361" s="414"/>
    </row>
    <row r="362" spans="8:9" x14ac:dyDescent="0.25">
      <c r="H362" s="229"/>
      <c r="I362" s="414"/>
    </row>
    <row r="363" spans="8:9" x14ac:dyDescent="0.25">
      <c r="H363" s="229"/>
      <c r="I363" s="414"/>
    </row>
    <row r="364" spans="8:9" x14ac:dyDescent="0.25">
      <c r="H364" s="229"/>
      <c r="I364" s="414"/>
    </row>
    <row r="365" spans="8:9" x14ac:dyDescent="0.25">
      <c r="H365" s="229"/>
      <c r="I365" s="414"/>
    </row>
    <row r="366" spans="8:9" x14ac:dyDescent="0.25">
      <c r="H366" s="229"/>
      <c r="I366" s="414"/>
    </row>
    <row r="367" spans="8:9" x14ac:dyDescent="0.25">
      <c r="H367" s="229"/>
      <c r="I367" s="414"/>
    </row>
    <row r="368" spans="8:9" x14ac:dyDescent="0.25">
      <c r="H368" s="229"/>
      <c r="I368" s="414"/>
    </row>
    <row r="369" spans="8:9" x14ac:dyDescent="0.25">
      <c r="H369" s="229"/>
      <c r="I369" s="414"/>
    </row>
    <row r="370" spans="8:9" x14ac:dyDescent="0.25">
      <c r="H370" s="229"/>
      <c r="I370" s="414"/>
    </row>
    <row r="371" spans="8:9" x14ac:dyDescent="0.25">
      <c r="H371" s="229"/>
      <c r="I371" s="414"/>
    </row>
    <row r="372" spans="8:9" x14ac:dyDescent="0.25">
      <c r="H372" s="229"/>
      <c r="I372" s="414"/>
    </row>
    <row r="373" spans="8:9" x14ac:dyDescent="0.25">
      <c r="H373" s="229"/>
      <c r="I373" s="414"/>
    </row>
    <row r="374" spans="8:9" x14ac:dyDescent="0.25">
      <c r="H374" s="229"/>
      <c r="I374" s="414"/>
    </row>
    <row r="375" spans="8:9" x14ac:dyDescent="0.25">
      <c r="H375" s="229"/>
      <c r="I375" s="414"/>
    </row>
    <row r="376" spans="8:9" x14ac:dyDescent="0.25">
      <c r="H376" s="229"/>
      <c r="I376" s="414"/>
    </row>
    <row r="377" spans="8:9" x14ac:dyDescent="0.25">
      <c r="H377" s="229"/>
      <c r="I377" s="414"/>
    </row>
    <row r="378" spans="8:9" x14ac:dyDescent="0.25">
      <c r="H378" s="229"/>
      <c r="I378" s="414"/>
    </row>
    <row r="379" spans="8:9" x14ac:dyDescent="0.25">
      <c r="H379" s="229"/>
      <c r="I379" s="414"/>
    </row>
    <row r="380" spans="8:9" x14ac:dyDescent="0.25">
      <c r="H380" s="229"/>
      <c r="I380" s="414"/>
    </row>
    <row r="381" spans="8:9" x14ac:dyDescent="0.25">
      <c r="H381" s="229"/>
      <c r="I381" s="414"/>
    </row>
    <row r="382" spans="8:9" x14ac:dyDescent="0.25">
      <c r="H382" s="229"/>
      <c r="I382" s="414"/>
    </row>
    <row r="383" spans="8:9" x14ac:dyDescent="0.25">
      <c r="H383" s="229"/>
      <c r="I383" s="414"/>
    </row>
    <row r="384" spans="8:9" x14ac:dyDescent="0.25">
      <c r="H384" s="229"/>
      <c r="I384" s="414"/>
    </row>
    <row r="385" spans="8:9" x14ac:dyDescent="0.25">
      <c r="H385" s="229"/>
      <c r="I385" s="414"/>
    </row>
    <row r="386" spans="8:9" x14ac:dyDescent="0.25">
      <c r="H386" s="229"/>
      <c r="I386" s="414"/>
    </row>
    <row r="387" spans="8:9" x14ac:dyDescent="0.25">
      <c r="H387" s="229"/>
      <c r="I387" s="414"/>
    </row>
    <row r="388" spans="8:9" x14ac:dyDescent="0.25">
      <c r="H388" s="229"/>
      <c r="I388" s="414"/>
    </row>
    <row r="389" spans="8:9" x14ac:dyDescent="0.25">
      <c r="H389" s="229"/>
      <c r="I389" s="414"/>
    </row>
    <row r="390" spans="8:9" x14ac:dyDescent="0.25">
      <c r="H390" s="229"/>
      <c r="I390" s="414"/>
    </row>
    <row r="391" spans="8:9" x14ac:dyDescent="0.25">
      <c r="H391" s="229"/>
      <c r="I391" s="414"/>
    </row>
    <row r="392" spans="8:9" x14ac:dyDescent="0.25">
      <c r="H392" s="229"/>
      <c r="I392" s="414"/>
    </row>
    <row r="393" spans="8:9" x14ac:dyDescent="0.25">
      <c r="H393" s="229"/>
      <c r="I393" s="414"/>
    </row>
    <row r="394" spans="8:9" x14ac:dyDescent="0.25">
      <c r="H394" s="229"/>
      <c r="I394" s="414"/>
    </row>
    <row r="395" spans="8:9" x14ac:dyDescent="0.25">
      <c r="H395" s="229"/>
      <c r="I395" s="414"/>
    </row>
    <row r="396" spans="8:9" x14ac:dyDescent="0.25">
      <c r="H396" s="229"/>
      <c r="I396" s="414"/>
    </row>
    <row r="397" spans="8:9" x14ac:dyDescent="0.25">
      <c r="H397" s="229"/>
      <c r="I397" s="414"/>
    </row>
    <row r="398" spans="8:9" x14ac:dyDescent="0.25">
      <c r="H398" s="229"/>
      <c r="I398" s="414"/>
    </row>
    <row r="399" spans="8:9" x14ac:dyDescent="0.25">
      <c r="H399" s="229"/>
      <c r="I399" s="414"/>
    </row>
    <row r="400" spans="8:9" x14ac:dyDescent="0.25">
      <c r="H400" s="229"/>
      <c r="I400" s="414"/>
    </row>
    <row r="401" spans="8:9" x14ac:dyDescent="0.25">
      <c r="H401" s="229"/>
      <c r="I401" s="414"/>
    </row>
    <row r="402" spans="8:9" x14ac:dyDescent="0.25">
      <c r="H402" s="229"/>
      <c r="I402" s="414"/>
    </row>
    <row r="403" spans="8:9" x14ac:dyDescent="0.25">
      <c r="H403" s="229"/>
      <c r="I403" s="414"/>
    </row>
    <row r="404" spans="8:9" x14ac:dyDescent="0.25">
      <c r="H404" s="229"/>
      <c r="I404" s="414"/>
    </row>
    <row r="405" spans="8:9" x14ac:dyDescent="0.25">
      <c r="H405" s="229"/>
      <c r="I405" s="414"/>
    </row>
    <row r="406" spans="8:9" x14ac:dyDescent="0.25">
      <c r="H406" s="229"/>
      <c r="I406" s="414"/>
    </row>
    <row r="407" spans="8:9" x14ac:dyDescent="0.25">
      <c r="H407" s="229"/>
      <c r="I407" s="414"/>
    </row>
    <row r="408" spans="8:9" x14ac:dyDescent="0.25">
      <c r="H408" s="229"/>
      <c r="I408" s="414"/>
    </row>
    <row r="409" spans="8:9" x14ac:dyDescent="0.25">
      <c r="H409" s="229"/>
      <c r="I409" s="414"/>
    </row>
    <row r="410" spans="8:9" x14ac:dyDescent="0.25">
      <c r="H410" s="229"/>
      <c r="I410" s="414"/>
    </row>
    <row r="411" spans="8:9" x14ac:dyDescent="0.25">
      <c r="H411" s="229"/>
      <c r="I411" s="414"/>
    </row>
    <row r="412" spans="8:9" x14ac:dyDescent="0.25">
      <c r="H412" s="229"/>
      <c r="I412" s="414"/>
    </row>
    <row r="413" spans="8:9" x14ac:dyDescent="0.25">
      <c r="H413" s="229"/>
      <c r="I413" s="414"/>
    </row>
    <row r="414" spans="8:9" x14ac:dyDescent="0.25">
      <c r="H414" s="229"/>
      <c r="I414" s="414"/>
    </row>
    <row r="415" spans="8:9" x14ac:dyDescent="0.25">
      <c r="H415" s="229"/>
      <c r="I415" s="414"/>
    </row>
    <row r="416" spans="8:9" x14ac:dyDescent="0.25">
      <c r="H416" s="229"/>
      <c r="I416" s="414"/>
    </row>
    <row r="417" spans="8:9" x14ac:dyDescent="0.25">
      <c r="H417" s="229"/>
      <c r="I417" s="414"/>
    </row>
    <row r="418" spans="8:9" x14ac:dyDescent="0.25">
      <c r="H418" s="229"/>
      <c r="I418" s="414"/>
    </row>
    <row r="419" spans="8:9" x14ac:dyDescent="0.25">
      <c r="H419" s="229"/>
      <c r="I419" s="414"/>
    </row>
    <row r="420" spans="8:9" x14ac:dyDescent="0.25">
      <c r="H420" s="229"/>
      <c r="I420" s="414"/>
    </row>
    <row r="421" spans="8:9" x14ac:dyDescent="0.25">
      <c r="H421" s="229"/>
      <c r="I421" s="414"/>
    </row>
    <row r="422" spans="8:9" x14ac:dyDescent="0.25">
      <c r="H422" s="229"/>
      <c r="I422" s="414"/>
    </row>
    <row r="423" spans="8:9" x14ac:dyDescent="0.25">
      <c r="H423" s="229"/>
      <c r="I423" s="414"/>
    </row>
    <row r="424" spans="8:9" x14ac:dyDescent="0.25">
      <c r="H424" s="229"/>
      <c r="I424" s="414"/>
    </row>
    <row r="425" spans="8:9" x14ac:dyDescent="0.25">
      <c r="H425" s="229"/>
      <c r="I425" s="414"/>
    </row>
    <row r="426" spans="8:9" x14ac:dyDescent="0.25">
      <c r="H426" s="229"/>
      <c r="I426" s="414"/>
    </row>
    <row r="427" spans="8:9" x14ac:dyDescent="0.25">
      <c r="H427" s="229"/>
      <c r="I427" s="414"/>
    </row>
    <row r="428" spans="8:9" x14ac:dyDescent="0.25">
      <c r="H428" s="229"/>
      <c r="I428" s="414"/>
    </row>
    <row r="429" spans="8:9" x14ac:dyDescent="0.25">
      <c r="H429" s="229"/>
      <c r="I429" s="414"/>
    </row>
    <row r="430" spans="8:9" x14ac:dyDescent="0.25">
      <c r="H430" s="229"/>
      <c r="I430" s="414"/>
    </row>
    <row r="431" spans="8:9" x14ac:dyDescent="0.25">
      <c r="H431" s="229"/>
      <c r="I431" s="414"/>
    </row>
    <row r="432" spans="8:9" x14ac:dyDescent="0.25">
      <c r="H432" s="229"/>
      <c r="I432" s="414"/>
    </row>
    <row r="433" spans="8:9" x14ac:dyDescent="0.25">
      <c r="H433" s="229"/>
      <c r="I433" s="414"/>
    </row>
    <row r="434" spans="8:9" x14ac:dyDescent="0.25">
      <c r="H434" s="229"/>
      <c r="I434" s="414"/>
    </row>
    <row r="435" spans="8:9" x14ac:dyDescent="0.25">
      <c r="H435" s="229"/>
      <c r="I435" s="414"/>
    </row>
    <row r="436" spans="8:9" x14ac:dyDescent="0.25">
      <c r="H436" s="229"/>
      <c r="I436" s="414"/>
    </row>
    <row r="437" spans="8:9" x14ac:dyDescent="0.25">
      <c r="H437" s="229"/>
      <c r="I437" s="414"/>
    </row>
    <row r="438" spans="8:9" x14ac:dyDescent="0.25">
      <c r="H438" s="229"/>
      <c r="I438" s="414"/>
    </row>
    <row r="439" spans="8:9" x14ac:dyDescent="0.25">
      <c r="H439" s="229"/>
      <c r="I439" s="414"/>
    </row>
    <row r="440" spans="8:9" x14ac:dyDescent="0.25">
      <c r="H440" s="229"/>
      <c r="I440" s="414"/>
    </row>
    <row r="441" spans="8:9" x14ac:dyDescent="0.25">
      <c r="H441" s="229"/>
      <c r="I441" s="414"/>
    </row>
    <row r="442" spans="8:9" x14ac:dyDescent="0.25">
      <c r="H442" s="229"/>
      <c r="I442" s="414"/>
    </row>
    <row r="443" spans="8:9" x14ac:dyDescent="0.25">
      <c r="H443" s="229"/>
      <c r="I443" s="414"/>
    </row>
    <row r="444" spans="8:9" x14ac:dyDescent="0.25">
      <c r="H444" s="229"/>
      <c r="I444" s="414"/>
    </row>
    <row r="445" spans="8:9" x14ac:dyDescent="0.25">
      <c r="H445" s="229"/>
      <c r="I445" s="414"/>
    </row>
    <row r="446" spans="8:9" x14ac:dyDescent="0.25">
      <c r="H446" s="229"/>
      <c r="I446" s="414"/>
    </row>
    <row r="447" spans="8:9" x14ac:dyDescent="0.25">
      <c r="H447" s="229"/>
      <c r="I447" s="414"/>
    </row>
    <row r="448" spans="8:9" x14ac:dyDescent="0.25">
      <c r="H448" s="229"/>
      <c r="I448" s="414"/>
    </row>
    <row r="449" spans="8:9" x14ac:dyDescent="0.25">
      <c r="H449" s="229"/>
      <c r="I449" s="414"/>
    </row>
    <row r="450" spans="8:9" x14ac:dyDescent="0.25">
      <c r="H450" s="229"/>
      <c r="I450" s="414"/>
    </row>
    <row r="451" spans="8:9" x14ac:dyDescent="0.25">
      <c r="H451" s="229"/>
      <c r="I451" s="414"/>
    </row>
    <row r="452" spans="8:9" x14ac:dyDescent="0.25">
      <c r="H452" s="229"/>
      <c r="I452" s="414"/>
    </row>
    <row r="453" spans="8:9" x14ac:dyDescent="0.25">
      <c r="H453" s="229"/>
      <c r="I453" s="414"/>
    </row>
    <row r="454" spans="8:9" x14ac:dyDescent="0.25">
      <c r="H454" s="229"/>
      <c r="I454" s="414"/>
    </row>
    <row r="455" spans="8:9" x14ac:dyDescent="0.25">
      <c r="H455" s="229"/>
      <c r="I455" s="414"/>
    </row>
    <row r="456" spans="8:9" x14ac:dyDescent="0.25">
      <c r="H456" s="229"/>
      <c r="I456" s="414"/>
    </row>
    <row r="457" spans="8:9" x14ac:dyDescent="0.25">
      <c r="H457" s="229"/>
      <c r="I457" s="414"/>
    </row>
    <row r="458" spans="8:9" x14ac:dyDescent="0.25">
      <c r="H458" s="229"/>
      <c r="I458" s="414"/>
    </row>
    <row r="459" spans="8:9" x14ac:dyDescent="0.25">
      <c r="H459" s="229"/>
      <c r="I459" s="414"/>
    </row>
    <row r="460" spans="8:9" x14ac:dyDescent="0.25">
      <c r="H460" s="229"/>
      <c r="I460" s="414"/>
    </row>
    <row r="461" spans="8:9" x14ac:dyDescent="0.25">
      <c r="H461" s="229"/>
      <c r="I461" s="414"/>
    </row>
    <row r="462" spans="8:9" x14ac:dyDescent="0.25">
      <c r="H462" s="229"/>
      <c r="I462" s="414"/>
    </row>
    <row r="463" spans="8:9" x14ac:dyDescent="0.25">
      <c r="H463" s="229"/>
      <c r="I463" s="414"/>
    </row>
    <row r="464" spans="8:9" x14ac:dyDescent="0.25">
      <c r="H464" s="229"/>
      <c r="I464" s="414"/>
    </row>
    <row r="465" spans="8:9" x14ac:dyDescent="0.25">
      <c r="H465" s="229"/>
      <c r="I465" s="414"/>
    </row>
    <row r="466" spans="8:9" x14ac:dyDescent="0.25">
      <c r="H466" s="229"/>
      <c r="I466" s="414"/>
    </row>
    <row r="467" spans="8:9" x14ac:dyDescent="0.25">
      <c r="H467" s="229"/>
      <c r="I467" s="414"/>
    </row>
    <row r="468" spans="8:9" x14ac:dyDescent="0.25">
      <c r="H468" s="229"/>
      <c r="I468" s="414"/>
    </row>
    <row r="469" spans="8:9" x14ac:dyDescent="0.25">
      <c r="H469" s="229"/>
      <c r="I469" s="414"/>
    </row>
    <row r="470" spans="8:9" x14ac:dyDescent="0.25">
      <c r="H470" s="229"/>
      <c r="I470" s="414"/>
    </row>
    <row r="471" spans="8:9" x14ac:dyDescent="0.25">
      <c r="H471" s="229"/>
      <c r="I471" s="414"/>
    </row>
    <row r="472" spans="8:9" x14ac:dyDescent="0.25">
      <c r="H472" s="229"/>
      <c r="I472" s="414"/>
    </row>
    <row r="473" spans="8:9" x14ac:dyDescent="0.25">
      <c r="H473" s="229"/>
      <c r="I473" s="414"/>
    </row>
    <row r="474" spans="8:9" x14ac:dyDescent="0.25">
      <c r="H474" s="229"/>
      <c r="I474" s="414"/>
    </row>
    <row r="475" spans="8:9" x14ac:dyDescent="0.25">
      <c r="H475" s="229"/>
      <c r="I475" s="414"/>
    </row>
    <row r="476" spans="8:9" x14ac:dyDescent="0.25">
      <c r="H476" s="229"/>
      <c r="I476" s="414"/>
    </row>
    <row r="477" spans="8:9" x14ac:dyDescent="0.25">
      <c r="H477" s="229"/>
      <c r="I477" s="414"/>
    </row>
    <row r="478" spans="8:9" x14ac:dyDescent="0.25">
      <c r="H478" s="229"/>
      <c r="I478" s="414"/>
    </row>
    <row r="479" spans="8:9" x14ac:dyDescent="0.25">
      <c r="H479" s="229"/>
      <c r="I479" s="414"/>
    </row>
    <row r="480" spans="8:9" x14ac:dyDescent="0.25">
      <c r="H480" s="229"/>
      <c r="I480" s="414"/>
    </row>
    <row r="481" spans="8:9" x14ac:dyDescent="0.25">
      <c r="H481" s="229"/>
      <c r="I481" s="414"/>
    </row>
    <row r="482" spans="8:9" x14ac:dyDescent="0.25">
      <c r="H482" s="229"/>
      <c r="I482" s="414"/>
    </row>
    <row r="483" spans="8:9" x14ac:dyDescent="0.25">
      <c r="H483" s="229"/>
      <c r="I483" s="414"/>
    </row>
    <row r="484" spans="8:9" x14ac:dyDescent="0.25">
      <c r="H484" s="229"/>
      <c r="I484" s="414"/>
    </row>
    <row r="485" spans="8:9" x14ac:dyDescent="0.25">
      <c r="H485" s="229"/>
      <c r="I485" s="414"/>
    </row>
    <row r="486" spans="8:9" x14ac:dyDescent="0.25">
      <c r="H486" s="229"/>
      <c r="I486" s="414"/>
    </row>
    <row r="487" spans="8:9" x14ac:dyDescent="0.25">
      <c r="H487" s="229"/>
      <c r="I487" s="414"/>
    </row>
    <row r="488" spans="8:9" x14ac:dyDescent="0.25">
      <c r="H488" s="229"/>
      <c r="I488" s="414"/>
    </row>
    <row r="489" spans="8:9" x14ac:dyDescent="0.25">
      <c r="H489" s="229"/>
      <c r="I489" s="414"/>
    </row>
    <row r="490" spans="8:9" x14ac:dyDescent="0.25">
      <c r="H490" s="229"/>
      <c r="I490" s="414"/>
    </row>
    <row r="491" spans="8:9" x14ac:dyDescent="0.25">
      <c r="H491" s="229"/>
      <c r="I491" s="414"/>
    </row>
    <row r="492" spans="8:9" x14ac:dyDescent="0.25">
      <c r="H492" s="229"/>
      <c r="I492" s="414"/>
    </row>
    <row r="493" spans="8:9" x14ac:dyDescent="0.25">
      <c r="H493" s="229"/>
      <c r="I493" s="414"/>
    </row>
    <row r="494" spans="8:9" x14ac:dyDescent="0.25">
      <c r="H494" s="229"/>
      <c r="I494" s="414"/>
    </row>
    <row r="495" spans="8:9" x14ac:dyDescent="0.25">
      <c r="H495" s="229"/>
      <c r="I495" s="414"/>
    </row>
    <row r="496" spans="8:9" x14ac:dyDescent="0.25">
      <c r="H496" s="229"/>
      <c r="I496" s="414"/>
    </row>
    <row r="497" spans="8:9" x14ac:dyDescent="0.25">
      <c r="H497" s="229"/>
      <c r="I497" s="414"/>
    </row>
    <row r="498" spans="8:9" x14ac:dyDescent="0.25">
      <c r="H498" s="229"/>
      <c r="I498" s="414"/>
    </row>
    <row r="499" spans="8:9" x14ac:dyDescent="0.25">
      <c r="H499" s="229"/>
      <c r="I499" s="414"/>
    </row>
    <row r="500" spans="8:9" x14ac:dyDescent="0.25">
      <c r="H500" s="229"/>
      <c r="I500" s="414"/>
    </row>
    <row r="501" spans="8:9" x14ac:dyDescent="0.25">
      <c r="H501" s="229"/>
      <c r="I501" s="414"/>
    </row>
    <row r="502" spans="8:9" x14ac:dyDescent="0.25">
      <c r="H502" s="229"/>
      <c r="I502" s="414"/>
    </row>
    <row r="503" spans="8:9" x14ac:dyDescent="0.25">
      <c r="H503" s="229"/>
      <c r="I503" s="414"/>
    </row>
    <row r="504" spans="8:9" x14ac:dyDescent="0.25">
      <c r="H504" s="229"/>
      <c r="I504" s="414"/>
    </row>
    <row r="505" spans="8:9" x14ac:dyDescent="0.25">
      <c r="H505" s="229"/>
      <c r="I505" s="414"/>
    </row>
    <row r="506" spans="8:9" x14ac:dyDescent="0.25">
      <c r="H506" s="229"/>
      <c r="I506" s="414"/>
    </row>
    <row r="507" spans="8:9" x14ac:dyDescent="0.25">
      <c r="H507" s="229"/>
      <c r="I507" s="414"/>
    </row>
    <row r="508" spans="8:9" x14ac:dyDescent="0.25">
      <c r="H508" s="229"/>
      <c r="I508" s="414"/>
    </row>
    <row r="509" spans="8:9" x14ac:dyDescent="0.25">
      <c r="H509" s="229"/>
      <c r="I509" s="414"/>
    </row>
    <row r="510" spans="8:9" x14ac:dyDescent="0.25">
      <c r="H510" s="229"/>
      <c r="I510" s="414"/>
    </row>
    <row r="511" spans="8:9" x14ac:dyDescent="0.25">
      <c r="H511" s="229"/>
      <c r="I511" s="414"/>
    </row>
    <row r="512" spans="8:9" x14ac:dyDescent="0.25">
      <c r="H512" s="229"/>
      <c r="I512" s="414"/>
    </row>
    <row r="513" spans="8:9" x14ac:dyDescent="0.25">
      <c r="H513" s="229"/>
      <c r="I513" s="414"/>
    </row>
    <row r="514" spans="8:9" x14ac:dyDescent="0.25">
      <c r="H514" s="229"/>
      <c r="I514" s="414"/>
    </row>
    <row r="515" spans="8:9" x14ac:dyDescent="0.25">
      <c r="H515" s="229"/>
      <c r="I515" s="414"/>
    </row>
    <row r="516" spans="8:9" x14ac:dyDescent="0.25">
      <c r="H516" s="229"/>
      <c r="I516" s="414"/>
    </row>
    <row r="517" spans="8:9" x14ac:dyDescent="0.25">
      <c r="H517" s="229"/>
      <c r="I517" s="414"/>
    </row>
    <row r="518" spans="8:9" x14ac:dyDescent="0.25">
      <c r="H518" s="229"/>
      <c r="I518" s="414"/>
    </row>
    <row r="519" spans="8:9" x14ac:dyDescent="0.25">
      <c r="H519" s="229"/>
      <c r="I519" s="414"/>
    </row>
    <row r="520" spans="8:9" x14ac:dyDescent="0.25">
      <c r="H520" s="229"/>
      <c r="I520" s="414"/>
    </row>
    <row r="521" spans="8:9" x14ac:dyDescent="0.25">
      <c r="H521" s="229"/>
      <c r="I521" s="414"/>
    </row>
    <row r="522" spans="8:9" x14ac:dyDescent="0.25">
      <c r="H522" s="229"/>
      <c r="I522" s="414"/>
    </row>
    <row r="523" spans="8:9" x14ac:dyDescent="0.25">
      <c r="H523" s="229"/>
      <c r="I523" s="414"/>
    </row>
    <row r="524" spans="8:9" x14ac:dyDescent="0.25">
      <c r="H524" s="229"/>
      <c r="I524" s="414"/>
    </row>
    <row r="525" spans="8:9" x14ac:dyDescent="0.25">
      <c r="H525" s="229"/>
      <c r="I525" s="414"/>
    </row>
    <row r="526" spans="8:9" x14ac:dyDescent="0.25">
      <c r="H526" s="229"/>
      <c r="I526" s="414"/>
    </row>
    <row r="527" spans="8:9" x14ac:dyDescent="0.25">
      <c r="H527" s="229"/>
      <c r="I527" s="414"/>
    </row>
    <row r="528" spans="8:9" x14ac:dyDescent="0.25">
      <c r="H528" s="229"/>
      <c r="I528" s="414"/>
    </row>
    <row r="529" spans="8:9" x14ac:dyDescent="0.25">
      <c r="H529" s="229"/>
      <c r="I529" s="414"/>
    </row>
    <row r="530" spans="8:9" x14ac:dyDescent="0.25">
      <c r="H530" s="229"/>
      <c r="I530" s="414"/>
    </row>
    <row r="531" spans="8:9" x14ac:dyDescent="0.25">
      <c r="H531" s="229"/>
      <c r="I531" s="414"/>
    </row>
    <row r="532" spans="8:9" x14ac:dyDescent="0.25">
      <c r="H532" s="229"/>
      <c r="I532" s="414"/>
    </row>
    <row r="533" spans="8:9" x14ac:dyDescent="0.25">
      <c r="H533" s="229"/>
      <c r="I533" s="414"/>
    </row>
    <row r="534" spans="8:9" x14ac:dyDescent="0.25">
      <c r="H534" s="229"/>
      <c r="I534" s="414"/>
    </row>
    <row r="535" spans="8:9" x14ac:dyDescent="0.25">
      <c r="H535" s="229"/>
      <c r="I535" s="414"/>
    </row>
    <row r="536" spans="8:9" x14ac:dyDescent="0.25">
      <c r="H536" s="229"/>
      <c r="I536" s="414"/>
    </row>
    <row r="537" spans="8:9" x14ac:dyDescent="0.25">
      <c r="H537" s="229"/>
      <c r="I537" s="414"/>
    </row>
    <row r="538" spans="8:9" x14ac:dyDescent="0.25">
      <c r="H538" s="229"/>
      <c r="I538" s="414"/>
    </row>
    <row r="539" spans="8:9" x14ac:dyDescent="0.25">
      <c r="H539" s="229"/>
      <c r="I539" s="414"/>
    </row>
    <row r="540" spans="8:9" x14ac:dyDescent="0.25">
      <c r="H540" s="229"/>
      <c r="I540" s="414"/>
    </row>
    <row r="541" spans="8:9" x14ac:dyDescent="0.25">
      <c r="H541" s="229"/>
      <c r="I541" s="414"/>
    </row>
    <row r="542" spans="8:9" x14ac:dyDescent="0.25">
      <c r="H542" s="229"/>
      <c r="I542" s="414"/>
    </row>
    <row r="543" spans="8:9" x14ac:dyDescent="0.25">
      <c r="H543" s="229"/>
      <c r="I543" s="414"/>
    </row>
    <row r="544" spans="8:9" x14ac:dyDescent="0.25">
      <c r="H544" s="229"/>
      <c r="I544" s="414"/>
    </row>
    <row r="545" spans="8:9" x14ac:dyDescent="0.25">
      <c r="H545" s="229"/>
      <c r="I545" s="414"/>
    </row>
    <row r="546" spans="8:9" x14ac:dyDescent="0.25">
      <c r="H546" s="229"/>
      <c r="I546" s="414"/>
    </row>
    <row r="547" spans="8:9" x14ac:dyDescent="0.25">
      <c r="H547" s="229"/>
      <c r="I547" s="414"/>
    </row>
    <row r="548" spans="8:9" x14ac:dyDescent="0.25">
      <c r="H548" s="229"/>
      <c r="I548" s="414"/>
    </row>
    <row r="549" spans="8:9" x14ac:dyDescent="0.25">
      <c r="H549" s="229"/>
      <c r="I549" s="414"/>
    </row>
    <row r="550" spans="8:9" x14ac:dyDescent="0.25">
      <c r="H550" s="229"/>
      <c r="I550" s="414"/>
    </row>
    <row r="551" spans="8:9" x14ac:dyDescent="0.25">
      <c r="H551" s="229"/>
      <c r="I551" s="414"/>
    </row>
    <row r="552" spans="8:9" x14ac:dyDescent="0.25">
      <c r="H552" s="229"/>
      <c r="I552" s="414"/>
    </row>
    <row r="553" spans="8:9" x14ac:dyDescent="0.25">
      <c r="H553" s="229"/>
      <c r="I553" s="414"/>
    </row>
    <row r="554" spans="8:9" x14ac:dyDescent="0.25">
      <c r="H554" s="229"/>
      <c r="I554" s="414"/>
    </row>
    <row r="555" spans="8:9" x14ac:dyDescent="0.25">
      <c r="H555" s="229"/>
      <c r="I555" s="414"/>
    </row>
    <row r="556" spans="8:9" x14ac:dyDescent="0.25">
      <c r="H556" s="229"/>
      <c r="I556" s="414"/>
    </row>
    <row r="557" spans="8:9" x14ac:dyDescent="0.25">
      <c r="H557" s="229"/>
      <c r="I557" s="414"/>
    </row>
    <row r="558" spans="8:9" x14ac:dyDescent="0.25">
      <c r="H558" s="229"/>
      <c r="I558" s="414"/>
    </row>
    <row r="559" spans="8:9" x14ac:dyDescent="0.25">
      <c r="H559" s="229"/>
      <c r="I559" s="414"/>
    </row>
    <row r="560" spans="8:9" x14ac:dyDescent="0.25">
      <c r="H560" s="229"/>
      <c r="I560" s="414"/>
    </row>
    <row r="561" spans="8:9" x14ac:dyDescent="0.25">
      <c r="H561" s="229"/>
      <c r="I561" s="414"/>
    </row>
    <row r="562" spans="8:9" x14ac:dyDescent="0.25">
      <c r="H562" s="229"/>
      <c r="I562" s="414"/>
    </row>
    <row r="563" spans="8:9" x14ac:dyDescent="0.25">
      <c r="H563" s="229"/>
      <c r="I563" s="414"/>
    </row>
    <row r="564" spans="8:9" x14ac:dyDescent="0.25">
      <c r="H564" s="229"/>
      <c r="I564" s="414"/>
    </row>
    <row r="565" spans="8:9" x14ac:dyDescent="0.25">
      <c r="H565" s="229"/>
      <c r="I565" s="414"/>
    </row>
    <row r="566" spans="8:9" x14ac:dyDescent="0.25">
      <c r="H566" s="229"/>
      <c r="I566" s="414"/>
    </row>
    <row r="567" spans="8:9" x14ac:dyDescent="0.25">
      <c r="H567" s="229"/>
      <c r="I567" s="414"/>
    </row>
    <row r="568" spans="8:9" x14ac:dyDescent="0.25">
      <c r="H568" s="229"/>
      <c r="I568" s="414"/>
    </row>
    <row r="569" spans="8:9" x14ac:dyDescent="0.25">
      <c r="H569" s="229"/>
      <c r="I569" s="414"/>
    </row>
    <row r="570" spans="8:9" x14ac:dyDescent="0.25">
      <c r="H570" s="229"/>
      <c r="I570" s="414"/>
    </row>
    <row r="571" spans="8:9" x14ac:dyDescent="0.25">
      <c r="H571" s="229"/>
      <c r="I571" s="414"/>
    </row>
    <row r="572" spans="8:9" x14ac:dyDescent="0.25">
      <c r="H572" s="229"/>
      <c r="I572" s="414"/>
    </row>
    <row r="573" spans="8:9" x14ac:dyDescent="0.25">
      <c r="H573" s="229"/>
      <c r="I573" s="414"/>
    </row>
    <row r="574" spans="8:9" x14ac:dyDescent="0.25">
      <c r="H574" s="229"/>
      <c r="I574" s="414"/>
    </row>
    <row r="575" spans="8:9" x14ac:dyDescent="0.25">
      <c r="H575" s="229"/>
      <c r="I575" s="414"/>
    </row>
    <row r="576" spans="8:9" x14ac:dyDescent="0.25">
      <c r="H576" s="229"/>
      <c r="I576" s="414"/>
    </row>
    <row r="577" spans="8:9" x14ac:dyDescent="0.25">
      <c r="H577" s="229"/>
      <c r="I577" s="414"/>
    </row>
    <row r="578" spans="8:9" x14ac:dyDescent="0.25">
      <c r="H578" s="229"/>
      <c r="I578" s="414"/>
    </row>
    <row r="579" spans="8:9" x14ac:dyDescent="0.25">
      <c r="H579" s="229"/>
      <c r="I579" s="414"/>
    </row>
    <row r="580" spans="8:9" x14ac:dyDescent="0.25">
      <c r="H580" s="229"/>
      <c r="I580" s="414"/>
    </row>
    <row r="581" spans="8:9" x14ac:dyDescent="0.25">
      <c r="H581" s="229"/>
      <c r="I581" s="414"/>
    </row>
    <row r="582" spans="8:9" x14ac:dyDescent="0.25">
      <c r="H582" s="229"/>
      <c r="I582" s="414"/>
    </row>
    <row r="583" spans="8:9" x14ac:dyDescent="0.25">
      <c r="H583" s="229"/>
      <c r="I583" s="414"/>
    </row>
    <row r="584" spans="8:9" x14ac:dyDescent="0.25">
      <c r="H584" s="229"/>
      <c r="I584" s="414"/>
    </row>
    <row r="585" spans="8:9" x14ac:dyDescent="0.25">
      <c r="H585" s="229"/>
      <c r="I585" s="414"/>
    </row>
    <row r="586" spans="8:9" x14ac:dyDescent="0.25">
      <c r="H586" s="229"/>
      <c r="I586" s="414"/>
    </row>
    <row r="587" spans="8:9" x14ac:dyDescent="0.25">
      <c r="H587" s="229"/>
      <c r="I587" s="414"/>
    </row>
    <row r="588" spans="8:9" x14ac:dyDescent="0.25">
      <c r="H588" s="229"/>
      <c r="I588" s="414"/>
    </row>
    <row r="589" spans="8:9" x14ac:dyDescent="0.25">
      <c r="H589" s="229"/>
      <c r="I589" s="414"/>
    </row>
    <row r="590" spans="8:9" x14ac:dyDescent="0.25">
      <c r="H590" s="229"/>
      <c r="I590" s="414"/>
    </row>
    <row r="591" spans="8:9" x14ac:dyDescent="0.25">
      <c r="H591" s="229"/>
      <c r="I591" s="414"/>
    </row>
    <row r="592" spans="8:9" x14ac:dyDescent="0.25">
      <c r="H592" s="229"/>
      <c r="I592" s="414"/>
    </row>
    <row r="593" spans="8:9" x14ac:dyDescent="0.25">
      <c r="H593" s="229"/>
      <c r="I593" s="414"/>
    </row>
    <row r="594" spans="8:9" x14ac:dyDescent="0.25">
      <c r="H594" s="229"/>
      <c r="I594" s="414"/>
    </row>
    <row r="595" spans="8:9" x14ac:dyDescent="0.25">
      <c r="H595" s="229"/>
      <c r="I595" s="414"/>
    </row>
    <row r="596" spans="8:9" x14ac:dyDescent="0.25">
      <c r="H596" s="229"/>
      <c r="I596" s="414"/>
    </row>
    <row r="597" spans="8:9" x14ac:dyDescent="0.25">
      <c r="H597" s="229"/>
      <c r="I597" s="414"/>
    </row>
    <row r="598" spans="8:9" x14ac:dyDescent="0.25">
      <c r="H598" s="229"/>
      <c r="I598" s="414"/>
    </row>
    <row r="599" spans="8:9" x14ac:dyDescent="0.25">
      <c r="H599" s="229"/>
      <c r="I599" s="414"/>
    </row>
    <row r="600" spans="8:9" x14ac:dyDescent="0.25">
      <c r="H600" s="229"/>
      <c r="I600" s="414"/>
    </row>
    <row r="601" spans="8:9" x14ac:dyDescent="0.25">
      <c r="H601" s="229"/>
      <c r="I601" s="414"/>
    </row>
    <row r="602" spans="8:9" x14ac:dyDescent="0.25">
      <c r="H602" s="229"/>
      <c r="I602" s="414"/>
    </row>
    <row r="603" spans="8:9" x14ac:dyDescent="0.25">
      <c r="H603" s="229"/>
      <c r="I603" s="414"/>
    </row>
    <row r="604" spans="8:9" x14ac:dyDescent="0.25">
      <c r="H604" s="229"/>
      <c r="I604" s="414"/>
    </row>
    <row r="605" spans="8:9" x14ac:dyDescent="0.25">
      <c r="H605" s="229"/>
      <c r="I605" s="414"/>
    </row>
    <row r="606" spans="8:9" x14ac:dyDescent="0.25">
      <c r="H606" s="229"/>
      <c r="I606" s="414"/>
    </row>
    <row r="607" spans="8:9" x14ac:dyDescent="0.25">
      <c r="H607" s="229"/>
      <c r="I607" s="414"/>
    </row>
    <row r="608" spans="8:9" x14ac:dyDescent="0.25">
      <c r="H608" s="229"/>
      <c r="I608" s="414"/>
    </row>
    <row r="609" spans="8:9" x14ac:dyDescent="0.25">
      <c r="H609" s="229"/>
      <c r="I609" s="414"/>
    </row>
    <row r="610" spans="8:9" x14ac:dyDescent="0.25">
      <c r="H610" s="229"/>
      <c r="I610" s="414"/>
    </row>
    <row r="611" spans="8:9" x14ac:dyDescent="0.25">
      <c r="H611" s="229"/>
      <c r="I611" s="414"/>
    </row>
    <row r="612" spans="8:9" x14ac:dyDescent="0.25">
      <c r="H612" s="229"/>
      <c r="I612" s="414"/>
    </row>
    <row r="613" spans="8:9" x14ac:dyDescent="0.25">
      <c r="H613" s="229"/>
      <c r="I613" s="414"/>
    </row>
    <row r="614" spans="8:9" x14ac:dyDescent="0.25">
      <c r="H614" s="229"/>
      <c r="I614" s="414"/>
    </row>
    <row r="615" spans="8:9" x14ac:dyDescent="0.25">
      <c r="H615" s="229"/>
      <c r="I615" s="414"/>
    </row>
    <row r="616" spans="8:9" x14ac:dyDescent="0.25">
      <c r="H616" s="229"/>
      <c r="I616" s="414"/>
    </row>
    <row r="617" spans="8:9" x14ac:dyDescent="0.25">
      <c r="H617" s="229"/>
      <c r="I617" s="414"/>
    </row>
    <row r="618" spans="8:9" x14ac:dyDescent="0.25">
      <c r="H618" s="229"/>
      <c r="I618" s="414"/>
    </row>
  </sheetData>
  <sortState ref="E15:M26">
    <sortCondition ref="E15:E26"/>
  </sortState>
  <mergeCells count="71">
    <mergeCell ref="A163:I163"/>
    <mergeCell ref="C178:D178"/>
    <mergeCell ref="C179:D179"/>
    <mergeCell ref="C180:D180"/>
    <mergeCell ref="C159:D159"/>
    <mergeCell ref="C160:D160"/>
    <mergeCell ref="C162:D162"/>
    <mergeCell ref="C175:D175"/>
    <mergeCell ref="C176:D176"/>
    <mergeCell ref="C161:D161"/>
    <mergeCell ref="A47:I47"/>
    <mergeCell ref="C155:D155"/>
    <mergeCell ref="C156:D156"/>
    <mergeCell ref="C70:C71"/>
    <mergeCell ref="A96:I96"/>
    <mergeCell ref="A102:I102"/>
    <mergeCell ref="A103:I103"/>
    <mergeCell ref="A111:I111"/>
    <mergeCell ref="A90:I90"/>
    <mergeCell ref="C86:C87"/>
    <mergeCell ref="C88:C89"/>
    <mergeCell ref="A55:I55"/>
    <mergeCell ref="A133:I133"/>
    <mergeCell ref="A140:I140"/>
    <mergeCell ref="A69:I69"/>
    <mergeCell ref="A84:I84"/>
    <mergeCell ref="C182:D182"/>
    <mergeCell ref="C164:D164"/>
    <mergeCell ref="C165:D165"/>
    <mergeCell ref="C167:D167"/>
    <mergeCell ref="C172:D172"/>
    <mergeCell ref="C173:D173"/>
    <mergeCell ref="C181:D181"/>
    <mergeCell ref="C166:D166"/>
    <mergeCell ref="C168:D168"/>
    <mergeCell ref="C169:D169"/>
    <mergeCell ref="C170:D170"/>
    <mergeCell ref="C171:D171"/>
    <mergeCell ref="C174:D174"/>
    <mergeCell ref="A72:I72"/>
    <mergeCell ref="A74:I74"/>
    <mergeCell ref="C75:C77"/>
    <mergeCell ref="A78:I78"/>
    <mergeCell ref="C79:C80"/>
    <mergeCell ref="A81:I81"/>
    <mergeCell ref="C82:C83"/>
    <mergeCell ref="C158:D158"/>
    <mergeCell ref="A115:I115"/>
    <mergeCell ref="C153:D153"/>
    <mergeCell ref="A153:B153"/>
    <mergeCell ref="A145:I145"/>
    <mergeCell ref="A122:I122"/>
    <mergeCell ref="A125:I125"/>
    <mergeCell ref="C157:D157"/>
    <mergeCell ref="A154:I154"/>
    <mergeCell ref="C120:C121"/>
    <mergeCell ref="A151:I151"/>
    <mergeCell ref="C45:C46"/>
    <mergeCell ref="A1:G1"/>
    <mergeCell ref="A2:G2"/>
    <mergeCell ref="A4:G4"/>
    <mergeCell ref="B12:B27"/>
    <mergeCell ref="A38:I38"/>
    <mergeCell ref="A12:A27"/>
    <mergeCell ref="A3:G3"/>
    <mergeCell ref="A5:G5"/>
    <mergeCell ref="A8:I8"/>
    <mergeCell ref="A28:I28"/>
    <mergeCell ref="A32:I32"/>
    <mergeCell ref="A7:G7"/>
    <mergeCell ref="A43:I43"/>
  </mergeCells>
  <pageMargins left="0.3" right="0.15" top="0.15748031496062992" bottom="0.17" header="0.21" footer="0.15748031496062992"/>
  <pageSetup paperSize="9" scale="76" fitToHeight="4" orientation="portrait" r:id="rId1"/>
  <rowBreaks count="1" manualBreakCount="1">
    <brk id="6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Фасадная плитка Stroeher</vt:lpstr>
      <vt:lpstr>'Фасадная плитка Stroeher'!Область_печати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2017-07-14T13:32:15Z</dcterms:modified>
</cp:coreProperties>
</file>