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6945" activeTab="0"/>
  </bookViews>
  <sheets>
    <sheet name="Прайс SPB 2018" sheetId="1" r:id="rId1"/>
  </sheets>
  <externalReferences>
    <externalReference r:id="rId4"/>
  </externalReferences>
  <definedNames>
    <definedName name="_xlnm.Print_Area" localSheetId="0">'Прайс SPB 2018'!$A$3:$M$145</definedName>
  </definedNames>
  <calcPr fullCalcOnLoad="1" refMode="R1C1"/>
</workbook>
</file>

<file path=xl/sharedStrings.xml><?xml version="1.0" encoding="utf-8"?>
<sst xmlns="http://schemas.openxmlformats.org/spreadsheetml/2006/main" count="81" uniqueCount="64">
  <si>
    <t>Naturrot (Натуральный красный)</t>
  </si>
  <si>
    <t>FLANDERN / Фландрия</t>
  </si>
  <si>
    <t>Rot-engobiert (Красный ангоб)</t>
  </si>
  <si>
    <t>Schwarz-matt, glasur (Черный, матовая глазурь)</t>
  </si>
  <si>
    <t>Altfarben (Старые краски, Темно-коричневый)</t>
  </si>
  <si>
    <t>FLANDERNplus / Фландрия+</t>
  </si>
  <si>
    <t>LIMBURG / Лимбург</t>
  </si>
  <si>
    <t>Кроме Schwarz-matt</t>
  </si>
  <si>
    <t>Schwarz-matt</t>
  </si>
  <si>
    <t>Schwarz-matt, Cayenne</t>
  </si>
  <si>
    <t>Brazil</t>
  </si>
  <si>
    <t>FLANDERN</t>
  </si>
  <si>
    <t>FLANDERNplus</t>
  </si>
  <si>
    <t>LIMBURG</t>
  </si>
  <si>
    <t>RHEINLAND, ELSASS</t>
  </si>
  <si>
    <t>Коньковая / Хребтовая / Вальмовая (по цветам)</t>
  </si>
  <si>
    <t>Прайс-лист на керамическую                                                                                                                 черепицу Röben, Германия</t>
  </si>
  <si>
    <t>Цена в СПб,</t>
  </si>
  <si>
    <t>-</t>
  </si>
  <si>
    <t>Anthrazit (Blau-grau)- (Синевато-серый)</t>
  </si>
  <si>
    <t>Anthrazit (Синевато-серый)</t>
  </si>
  <si>
    <t xml:space="preserve"> ELSASS Эльзас</t>
  </si>
  <si>
    <t>Стоимость, Евро/шт.:</t>
  </si>
  <si>
    <t xml:space="preserve">RHEINLAND  Рейнланд  </t>
  </si>
  <si>
    <t>Прайс-лист на керамическую                                                                                                                 черепицу Röben, Польша (СПб)</t>
  </si>
  <si>
    <t>Зажим коньковой черепицы</t>
  </si>
  <si>
    <t>Коньковая/хребтовая черепица "трилистник"</t>
  </si>
  <si>
    <t>Коньковая/хребтовая черепица "коническая"</t>
  </si>
  <si>
    <t>Начальный/конечный торцевой элемент "коническая"</t>
  </si>
  <si>
    <t>Начальная хребтовая черепица "коническая"</t>
  </si>
  <si>
    <t>Вальмовая черепица "коническая"</t>
  </si>
  <si>
    <t>Начальный/конечный торцевой элемент "трилистник"</t>
  </si>
  <si>
    <t>Начальная хребтовая черепица "трилистник"</t>
  </si>
  <si>
    <t>Вальмовая черепица "трилистник"</t>
  </si>
  <si>
    <t>Прозрачная черепица</t>
  </si>
  <si>
    <t>BARI anthrazit, рядовая черепица</t>
  </si>
  <si>
    <t>BARI schwarz-matt, glasiert, рядовая черепица</t>
  </si>
  <si>
    <t>BARI cayenne, рядовая черепица</t>
  </si>
  <si>
    <t>Merlot (NEW)</t>
  </si>
  <si>
    <r>
      <t>Biscaya, barolo, borneo,</t>
    </r>
    <r>
      <rPr>
        <b/>
        <sz val="8"/>
        <color indexed="57"/>
        <rFont val="Arial"/>
        <family val="2"/>
      </rPr>
      <t xml:space="preserve"> </t>
    </r>
    <r>
      <rPr>
        <b/>
        <sz val="8"/>
        <color indexed="11"/>
        <rFont val="Arial"/>
        <family val="2"/>
      </rPr>
      <t>merlot</t>
    </r>
  </si>
  <si>
    <t>Rot-engobiert, anthrazit</t>
  </si>
  <si>
    <t>BARI</t>
  </si>
  <si>
    <t>Schwarz-matt, cayenne</t>
  </si>
  <si>
    <t>Anthrazit, basalt</t>
  </si>
  <si>
    <t>LUGANO</t>
  </si>
  <si>
    <t>Basalt</t>
  </si>
  <si>
    <t>Цены  указаны в ЕВРО, в т.ч. НДС 18%, со стоимостью  доставки полной машины 21 000 кг в пределах 20км от КАД. Оплата в рублях по курсу ЦБ РФ на день оплаты</t>
  </si>
  <si>
    <t>Kupferbraun-nuanciert (Медно-коричневый пестрый) - ангоб</t>
  </si>
  <si>
    <t>Altfarben (Старые краски, Темно-коричневый) - ангоб</t>
  </si>
  <si>
    <t>Anthrazit (Blau-grau)- (Синевато-серый) - ангоб</t>
  </si>
  <si>
    <t>Cayenne, glanz-engobe (Кайенский, глянцевый ангоб)</t>
  </si>
  <si>
    <t>Brazil, glasur (Бразильский, глазурь)</t>
  </si>
  <si>
    <t>Biscaya, glasur (Бискайский, глазурь)</t>
  </si>
  <si>
    <t>Barolo, Glasur (Красное вино, глазурь)</t>
  </si>
  <si>
    <t>Borneo, Glazur (Темно-зеленый, глазурь)</t>
  </si>
  <si>
    <t>BARI   БАРИ  (NEW)</t>
  </si>
  <si>
    <t>BARI basalt, рядовая черепица NEW!</t>
  </si>
  <si>
    <t>LUGANO  Лугано (NEW)</t>
  </si>
  <si>
    <t>Basalt, рядовая черепица NEW!</t>
  </si>
  <si>
    <t>Действует с 01 марта 2018г.</t>
  </si>
  <si>
    <t>Действует  с 01 марта 2018г</t>
  </si>
  <si>
    <t>Начальная хребтовая черепица (BERGAMO)</t>
  </si>
  <si>
    <t>ООО "Лидердом"</t>
  </si>
  <si>
    <t>www.liderdom.com   info@liderdom.com  (812)748-17-83, (812)642-29-29, (499)507-23-36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</si>
</sst>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\ &quot;грн.&quot;_-;\-* #,##0.00\ &quot;грн.&quot;_-;_-* &quot;-&quot;??\ &quot;грн.&quot;_-;_-@_-"/>
    <numFmt numFmtId="173" formatCode="_-* #,##0\ &quot;грн.&quot;_-;\-* #,##0\ &quot;грн.&quot;_-;_-* &quot;-&quot;\ &quot;грн.&quot;_-;_-@_-"/>
    <numFmt numFmtId="174" formatCode="_-* #,##0.00\ _г_р_н_._-;\-* #,##0.00\ _г_р_н_._-;_-* &quot;-&quot;??\ _г_р_н_._-;_-@_-"/>
    <numFmt numFmtId="175" formatCode="_-* #,##0\ _г_р_н_._-;\-* #,##0\ _г_р_н_._-;_-* &quot;-&quot;\ _г_р_н_._-;_-@_-"/>
    <numFmt numFmtId="176" formatCode="0.000"/>
    <numFmt numFmtId="177" formatCode="0.0%"/>
    <numFmt numFmtId="178" formatCode="0.0"/>
    <numFmt numFmtId="179" formatCode="#,##0_ ;[Red]\-#,##0\ "/>
    <numFmt numFmtId="180" formatCode="0.0000"/>
    <numFmt numFmtId="181" formatCode="#,##0.0_ ;[Red]\-#,##0.0\ "/>
    <numFmt numFmtId="182" formatCode="#,##0.00_ ;[Red]\-#,##0.00\ "/>
    <numFmt numFmtId="183" formatCode="#,##0.00_р_."/>
    <numFmt numFmtId="184" formatCode="0.00;[Red]0.00"/>
    <numFmt numFmtId="185" formatCode="0.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5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8"/>
      <color indexed="62"/>
      <name val="Arial"/>
      <family val="2"/>
    </font>
    <font>
      <b/>
      <sz val="16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 Cyr"/>
      <family val="0"/>
    </font>
    <font>
      <b/>
      <sz val="11"/>
      <name val="Arial"/>
      <family val="2"/>
    </font>
    <font>
      <b/>
      <sz val="12"/>
      <name val="Arial"/>
      <family val="2"/>
    </font>
    <font>
      <sz val="8"/>
      <color indexed="57"/>
      <name val="Arial"/>
      <family val="2"/>
    </font>
    <font>
      <sz val="10"/>
      <color indexed="10"/>
      <name val="Arial Cyr"/>
      <family val="0"/>
    </font>
    <font>
      <sz val="9"/>
      <name val="Arial Cyr"/>
      <family val="0"/>
    </font>
    <font>
      <b/>
      <sz val="8"/>
      <color indexed="57"/>
      <name val="Arial"/>
      <family val="2"/>
    </font>
    <font>
      <b/>
      <sz val="8"/>
      <color indexed="11"/>
      <name val="Arial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302">
    <xf numFmtId="0" fontId="0" fillId="0" borderId="0" xfId="0" applyAlignment="1">
      <alignment/>
    </xf>
    <xf numFmtId="0" fontId="4" fillId="0" borderId="0" xfId="53" applyFont="1" applyFill="1" applyBorder="1" applyAlignment="1">
      <alignment horizontal="center" vertical="center"/>
      <protection/>
    </xf>
    <xf numFmtId="2" fontId="4" fillId="0" borderId="0" xfId="53" applyNumberFormat="1" applyFont="1" applyFill="1" applyBorder="1" applyAlignment="1">
      <alignment horizontal="center" vertical="center"/>
      <protection/>
    </xf>
    <xf numFmtId="0" fontId="4" fillId="0" borderId="0" xfId="53" applyNumberFormat="1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center" vertical="center"/>
    </xf>
    <xf numFmtId="1" fontId="4" fillId="0" borderId="0" xfId="53" applyNumberFormat="1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2" fontId="4" fillId="0" borderId="0" xfId="53" applyNumberFormat="1" applyFont="1" applyFill="1" applyBorder="1" applyAlignment="1">
      <alignment vertical="center"/>
      <protection/>
    </xf>
    <xf numFmtId="10" fontId="4" fillId="0" borderId="0" xfId="53" applyNumberFormat="1" applyFont="1" applyFill="1" applyBorder="1" applyAlignment="1">
      <alignment vertical="center"/>
      <protection/>
    </xf>
    <xf numFmtId="0" fontId="11" fillId="0" borderId="0" xfId="53" applyFont="1" applyFill="1" applyBorder="1" applyAlignment="1">
      <alignment horizontal="center" vertical="center"/>
      <protection/>
    </xf>
    <xf numFmtId="0" fontId="5" fillId="0" borderId="0" xfId="53" applyFont="1" applyFill="1" applyBorder="1" applyAlignment="1">
      <alignment horizontal="right"/>
      <protection/>
    </xf>
    <xf numFmtId="2" fontId="7" fillId="0" borderId="10" xfId="53" applyNumberFormat="1" applyFont="1" applyFill="1" applyBorder="1" applyAlignment="1">
      <alignment horizontal="center" vertical="center"/>
      <protection/>
    </xf>
    <xf numFmtId="0" fontId="6" fillId="0" borderId="10" xfId="53" applyNumberFormat="1" applyFont="1" applyFill="1" applyBorder="1" applyAlignment="1">
      <alignment horizontal="center" vertical="center"/>
      <protection/>
    </xf>
    <xf numFmtId="0" fontId="6" fillId="0" borderId="10" xfId="53" applyFont="1" applyFill="1" applyBorder="1" applyAlignment="1">
      <alignment horizontal="center" vertical="center"/>
      <protection/>
    </xf>
    <xf numFmtId="1" fontId="6" fillId="0" borderId="10" xfId="53" applyNumberFormat="1" applyFont="1" applyFill="1" applyBorder="1" applyAlignment="1">
      <alignment horizontal="center" vertical="center"/>
      <protection/>
    </xf>
    <xf numFmtId="1" fontId="6" fillId="0" borderId="11" xfId="53" applyNumberFormat="1" applyFont="1" applyFill="1" applyBorder="1" applyAlignment="1">
      <alignment horizontal="center" vertical="center"/>
      <protection/>
    </xf>
    <xf numFmtId="2" fontId="7" fillId="0" borderId="12" xfId="53" applyNumberFormat="1" applyFont="1" applyFill="1" applyBorder="1" applyAlignment="1">
      <alignment horizontal="center" vertical="center"/>
      <protection/>
    </xf>
    <xf numFmtId="0" fontId="13" fillId="0" borderId="13" xfId="0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13" fillId="0" borderId="16" xfId="0" applyFont="1" applyBorder="1" applyAlignment="1">
      <alignment horizontal="center"/>
    </xf>
    <xf numFmtId="0" fontId="14" fillId="0" borderId="17" xfId="0" applyFont="1" applyBorder="1" applyAlignment="1">
      <alignment/>
    </xf>
    <xf numFmtId="0" fontId="14" fillId="0" borderId="18" xfId="0" applyFont="1" applyBorder="1" applyAlignment="1">
      <alignment/>
    </xf>
    <xf numFmtId="0" fontId="4" fillId="0" borderId="15" xfId="0" applyFont="1" applyFill="1" applyBorder="1" applyAlignment="1">
      <alignment horizontal="left" wrapText="1"/>
    </xf>
    <xf numFmtId="0" fontId="13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left" wrapText="1"/>
    </xf>
    <xf numFmtId="0" fontId="4" fillId="0" borderId="20" xfId="0" applyFont="1" applyFill="1" applyBorder="1" applyAlignment="1">
      <alignment horizontal="left" wrapText="1"/>
    </xf>
    <xf numFmtId="0" fontId="5" fillId="0" borderId="0" xfId="53" applyFont="1" applyFill="1" applyBorder="1" applyAlignment="1">
      <alignment horizontal="left" vertical="center" wrapText="1"/>
      <protection/>
    </xf>
    <xf numFmtId="2" fontId="10" fillId="0" borderId="21" xfId="53" applyNumberFormat="1" applyFont="1" applyFill="1" applyBorder="1" applyAlignment="1">
      <alignment horizontal="center" vertical="center"/>
      <protection/>
    </xf>
    <xf numFmtId="0" fontId="10" fillId="0" borderId="21" xfId="53" applyNumberFormat="1" applyFont="1" applyFill="1" applyBorder="1" applyAlignment="1">
      <alignment horizontal="center" vertical="center"/>
      <protection/>
    </xf>
    <xf numFmtId="0" fontId="10" fillId="0" borderId="21" xfId="53" applyFont="1" applyFill="1" applyBorder="1" applyAlignment="1">
      <alignment horizontal="center" vertical="center"/>
      <protection/>
    </xf>
    <xf numFmtId="0" fontId="10" fillId="0" borderId="21" xfId="0" applyFont="1" applyFill="1" applyBorder="1" applyAlignment="1">
      <alignment horizontal="center" vertical="center"/>
    </xf>
    <xf numFmtId="1" fontId="10" fillId="0" borderId="22" xfId="0" applyNumberFormat="1" applyFont="1" applyFill="1" applyBorder="1" applyAlignment="1">
      <alignment horizontal="center" vertical="center"/>
    </xf>
    <xf numFmtId="2" fontId="10" fillId="0" borderId="23" xfId="53" applyNumberFormat="1" applyFont="1" applyFill="1" applyBorder="1" applyAlignment="1">
      <alignment horizontal="center" vertical="center"/>
      <protection/>
    </xf>
    <xf numFmtId="178" fontId="10" fillId="0" borderId="23" xfId="53" applyNumberFormat="1" applyFont="1" applyFill="1" applyBorder="1" applyAlignment="1">
      <alignment horizontal="center" vertical="center"/>
      <protection/>
    </xf>
    <xf numFmtId="1" fontId="10" fillId="0" borderId="23" xfId="53" applyNumberFormat="1" applyFont="1" applyFill="1" applyBorder="1" applyAlignment="1">
      <alignment horizontal="center" vertical="center"/>
      <protection/>
    </xf>
    <xf numFmtId="1" fontId="10" fillId="0" borderId="24" xfId="53" applyNumberFormat="1" applyFont="1" applyFill="1" applyBorder="1" applyAlignment="1">
      <alignment horizontal="center" vertical="center"/>
      <protection/>
    </xf>
    <xf numFmtId="2" fontId="10" fillId="0" borderId="25" xfId="53" applyNumberFormat="1" applyFont="1" applyFill="1" applyBorder="1" applyAlignment="1">
      <alignment horizontal="center" vertical="center"/>
      <protection/>
    </xf>
    <xf numFmtId="1" fontId="10" fillId="0" borderId="25" xfId="53" applyNumberFormat="1" applyFont="1" applyFill="1" applyBorder="1" applyAlignment="1">
      <alignment horizontal="center" vertical="center"/>
      <protection/>
    </xf>
    <xf numFmtId="1" fontId="10" fillId="0" borderId="26" xfId="53" applyNumberFormat="1" applyFont="1" applyFill="1" applyBorder="1" applyAlignment="1">
      <alignment horizontal="center" vertical="center"/>
      <protection/>
    </xf>
    <xf numFmtId="178" fontId="10" fillId="0" borderId="25" xfId="53" applyNumberFormat="1" applyFont="1" applyFill="1" applyBorder="1" applyAlignment="1">
      <alignment horizontal="center" vertical="center"/>
      <protection/>
    </xf>
    <xf numFmtId="0" fontId="4" fillId="0" borderId="27" xfId="0" applyFont="1" applyFill="1" applyBorder="1" applyAlignment="1">
      <alignment wrapText="1"/>
    </xf>
    <xf numFmtId="0" fontId="4" fillId="0" borderId="28" xfId="0" applyFont="1" applyBorder="1" applyAlignment="1">
      <alignment wrapText="1"/>
    </xf>
    <xf numFmtId="2" fontId="10" fillId="0" borderId="29" xfId="53" applyNumberFormat="1" applyFont="1" applyFill="1" applyBorder="1" applyAlignment="1">
      <alignment horizontal="center" vertical="center"/>
      <protection/>
    </xf>
    <xf numFmtId="0" fontId="10" fillId="0" borderId="29" xfId="53" applyNumberFormat="1" applyFont="1" applyFill="1" applyBorder="1" applyAlignment="1">
      <alignment horizontal="center" vertical="center"/>
      <protection/>
    </xf>
    <xf numFmtId="0" fontId="10" fillId="0" borderId="29" xfId="53" applyFont="1" applyFill="1" applyBorder="1" applyAlignment="1">
      <alignment horizontal="center" vertical="center"/>
      <protection/>
    </xf>
    <xf numFmtId="0" fontId="10" fillId="0" borderId="29" xfId="0" applyFont="1" applyFill="1" applyBorder="1" applyAlignment="1">
      <alignment horizontal="center" vertical="center"/>
    </xf>
    <xf numFmtId="1" fontId="10" fillId="0" borderId="30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wrapText="1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0" fontId="10" fillId="0" borderId="23" xfId="53" applyNumberFormat="1" applyFont="1" applyFill="1" applyBorder="1" applyAlignment="1">
      <alignment horizontal="center" vertical="center"/>
      <protection/>
    </xf>
    <xf numFmtId="0" fontId="10" fillId="0" borderId="23" xfId="53" applyFont="1" applyFill="1" applyBorder="1" applyAlignment="1">
      <alignment horizontal="center" vertical="center"/>
      <protection/>
    </xf>
    <xf numFmtId="0" fontId="10" fillId="0" borderId="23" xfId="0" applyFont="1" applyFill="1" applyBorder="1" applyAlignment="1">
      <alignment horizontal="center" vertical="center"/>
    </xf>
    <xf numFmtId="1" fontId="10" fillId="0" borderId="24" xfId="0" applyNumberFormat="1" applyFont="1" applyFill="1" applyBorder="1" applyAlignment="1">
      <alignment horizontal="center" vertical="center"/>
    </xf>
    <xf numFmtId="2" fontId="9" fillId="0" borderId="33" xfId="53" applyNumberFormat="1" applyFont="1" applyFill="1" applyBorder="1" applyAlignment="1">
      <alignment horizontal="center" vertical="center"/>
      <protection/>
    </xf>
    <xf numFmtId="2" fontId="9" fillId="0" borderId="34" xfId="53" applyNumberFormat="1" applyFont="1" applyFill="1" applyBorder="1" applyAlignment="1">
      <alignment horizontal="center" vertical="center"/>
      <protection/>
    </xf>
    <xf numFmtId="0" fontId="9" fillId="0" borderId="34" xfId="53" applyFont="1" applyFill="1" applyBorder="1" applyAlignment="1">
      <alignment horizontal="center" vertical="center"/>
      <protection/>
    </xf>
    <xf numFmtId="0" fontId="9" fillId="0" borderId="34" xfId="0" applyFont="1" applyFill="1" applyBorder="1" applyAlignment="1">
      <alignment horizontal="center" vertical="center"/>
    </xf>
    <xf numFmtId="182" fontId="7" fillId="0" borderId="35" xfId="53" applyNumberFormat="1" applyFont="1" applyFill="1" applyBorder="1" applyAlignment="1">
      <alignment horizontal="center" vertical="center"/>
      <protection/>
    </xf>
    <xf numFmtId="2" fontId="10" fillId="0" borderId="0" xfId="53" applyNumberFormat="1" applyFont="1" applyFill="1" applyBorder="1" applyAlignment="1">
      <alignment horizontal="center" vertical="center"/>
      <protection/>
    </xf>
    <xf numFmtId="0" fontId="13" fillId="0" borderId="13" xfId="0" applyFont="1" applyBorder="1" applyAlignment="1">
      <alignment horizontal="left"/>
    </xf>
    <xf numFmtId="0" fontId="4" fillId="0" borderId="36" xfId="0" applyFont="1" applyBorder="1" applyAlignment="1">
      <alignment horizontal="left" wrapText="1"/>
    </xf>
    <xf numFmtId="182" fontId="7" fillId="0" borderId="0" xfId="53" applyNumberFormat="1" applyFont="1" applyFill="1" applyBorder="1" applyAlignment="1">
      <alignment horizontal="center" vertical="center"/>
      <protection/>
    </xf>
    <xf numFmtId="0" fontId="4" fillId="0" borderId="37" xfId="0" applyFont="1" applyFill="1" applyBorder="1" applyAlignment="1">
      <alignment horizontal="left" wrapText="1"/>
    </xf>
    <xf numFmtId="0" fontId="13" fillId="0" borderId="36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38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35" xfId="0" applyFont="1" applyBorder="1" applyAlignment="1">
      <alignment/>
    </xf>
    <xf numFmtId="2" fontId="10" fillId="0" borderId="12" xfId="53" applyNumberFormat="1" applyFont="1" applyFill="1" applyBorder="1" applyAlignment="1">
      <alignment horizontal="center" vertical="center"/>
      <protection/>
    </xf>
    <xf numFmtId="0" fontId="0" fillId="0" borderId="17" xfId="0" applyFont="1" applyBorder="1" applyAlignment="1">
      <alignment/>
    </xf>
    <xf numFmtId="0" fontId="4" fillId="0" borderId="33" xfId="0" applyFont="1" applyBorder="1" applyAlignment="1">
      <alignment wrapText="1"/>
    </xf>
    <xf numFmtId="2" fontId="10" fillId="0" borderId="34" xfId="53" applyNumberFormat="1" applyFont="1" applyFill="1" applyBorder="1" applyAlignment="1">
      <alignment horizontal="center" vertical="center"/>
      <protection/>
    </xf>
    <xf numFmtId="0" fontId="10" fillId="0" borderId="34" xfId="53" applyNumberFormat="1" applyFont="1" applyFill="1" applyBorder="1" applyAlignment="1">
      <alignment horizontal="center" vertical="center"/>
      <protection/>
    </xf>
    <xf numFmtId="0" fontId="10" fillId="0" borderId="34" xfId="53" applyFont="1" applyFill="1" applyBorder="1" applyAlignment="1">
      <alignment horizontal="center" vertical="center"/>
      <protection/>
    </xf>
    <xf numFmtId="0" fontId="10" fillId="0" borderId="34" xfId="0" applyFont="1" applyFill="1" applyBorder="1" applyAlignment="1">
      <alignment horizontal="center" vertical="center"/>
    </xf>
    <xf numFmtId="1" fontId="10" fillId="0" borderId="39" xfId="0" applyNumberFormat="1" applyFont="1" applyFill="1" applyBorder="1" applyAlignment="1">
      <alignment horizontal="center" vertical="center"/>
    </xf>
    <xf numFmtId="0" fontId="10" fillId="0" borderId="12" xfId="53" applyNumberFormat="1" applyFont="1" applyFill="1" applyBorder="1" applyAlignment="1">
      <alignment horizontal="center" vertical="center"/>
      <protection/>
    </xf>
    <xf numFmtId="0" fontId="10" fillId="0" borderId="12" xfId="53" applyFont="1" applyFill="1" applyBorder="1" applyAlignment="1">
      <alignment horizontal="center" vertical="center"/>
      <protection/>
    </xf>
    <xf numFmtId="0" fontId="10" fillId="0" borderId="12" xfId="0" applyFont="1" applyFill="1" applyBorder="1" applyAlignment="1">
      <alignment horizontal="center" vertical="center"/>
    </xf>
    <xf numFmtId="1" fontId="10" fillId="0" borderId="40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2" fontId="0" fillId="0" borderId="0" xfId="0" applyNumberFormat="1" applyFont="1" applyAlignment="1">
      <alignment horizontal="right"/>
    </xf>
    <xf numFmtId="2" fontId="10" fillId="0" borderId="41" xfId="53" applyNumberFormat="1" applyFont="1" applyFill="1" applyBorder="1" applyAlignment="1">
      <alignment horizontal="center" vertical="center"/>
      <protection/>
    </xf>
    <xf numFmtId="0" fontId="10" fillId="0" borderId="16" xfId="0" applyFont="1" applyBorder="1" applyAlignment="1">
      <alignment horizontal="left" wrapText="1"/>
    </xf>
    <xf numFmtId="2" fontId="10" fillId="0" borderId="42" xfId="53" applyNumberFormat="1" applyFont="1" applyFill="1" applyBorder="1" applyAlignment="1">
      <alignment horizontal="center" vertical="center"/>
      <protection/>
    </xf>
    <xf numFmtId="2" fontId="4" fillId="0" borderId="14" xfId="53" applyNumberFormat="1" applyFont="1" applyFill="1" applyBorder="1" applyAlignment="1">
      <alignment horizontal="center" vertical="center"/>
      <protection/>
    </xf>
    <xf numFmtId="2" fontId="4" fillId="0" borderId="43" xfId="53" applyNumberFormat="1" applyFont="1" applyFill="1" applyBorder="1" applyAlignment="1">
      <alignment horizontal="center" vertical="center"/>
      <protection/>
    </xf>
    <xf numFmtId="2" fontId="4" fillId="0" borderId="33" xfId="53" applyNumberFormat="1" applyFont="1" applyFill="1" applyBorder="1" applyAlignment="1">
      <alignment horizontal="center" vertical="center"/>
      <protection/>
    </xf>
    <xf numFmtId="2" fontId="4" fillId="0" borderId="44" xfId="53" applyNumberFormat="1" applyFont="1" applyFill="1" applyBorder="1" applyAlignment="1">
      <alignment horizontal="center" vertical="center"/>
      <protection/>
    </xf>
    <xf numFmtId="2" fontId="4" fillId="0" borderId="45" xfId="53" applyNumberFormat="1" applyFont="1" applyFill="1" applyBorder="1" applyAlignment="1">
      <alignment horizontal="center" vertical="center"/>
      <protection/>
    </xf>
    <xf numFmtId="2" fontId="4" fillId="0" borderId="37" xfId="53" applyNumberFormat="1" applyFont="1" applyFill="1" applyBorder="1" applyAlignment="1">
      <alignment horizontal="center" vertical="center"/>
      <protection/>
    </xf>
    <xf numFmtId="2" fontId="4" fillId="0" borderId="28" xfId="53" applyNumberFormat="1" applyFont="1" applyFill="1" applyBorder="1" applyAlignment="1">
      <alignment horizontal="center" vertical="center"/>
      <protection/>
    </xf>
    <xf numFmtId="2" fontId="4" fillId="0" borderId="46" xfId="53" applyNumberFormat="1" applyFont="1" applyFill="1" applyBorder="1" applyAlignment="1">
      <alignment horizontal="center" vertical="center"/>
      <protection/>
    </xf>
    <xf numFmtId="2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/>
    </xf>
    <xf numFmtId="2" fontId="10" fillId="32" borderId="12" xfId="53" applyNumberFormat="1" applyFont="1" applyFill="1" applyBorder="1" applyAlignment="1">
      <alignment horizontal="center" vertical="center"/>
      <protection/>
    </xf>
    <xf numFmtId="1" fontId="10" fillId="32" borderId="12" xfId="53" applyNumberFormat="1" applyFont="1" applyFill="1" applyBorder="1" applyAlignment="1">
      <alignment horizontal="center" vertical="center"/>
      <protection/>
    </xf>
    <xf numFmtId="1" fontId="10" fillId="32" borderId="40" xfId="53" applyNumberFormat="1" applyFont="1" applyFill="1" applyBorder="1" applyAlignment="1">
      <alignment horizontal="center" vertical="center"/>
      <protection/>
    </xf>
    <xf numFmtId="2" fontId="7" fillId="32" borderId="37" xfId="53" applyNumberFormat="1" applyFont="1" applyFill="1" applyBorder="1" applyAlignment="1">
      <alignment horizontal="center" vertical="center"/>
      <protection/>
    </xf>
    <xf numFmtId="2" fontId="10" fillId="32" borderId="25" xfId="53" applyNumberFormat="1" applyFont="1" applyFill="1" applyBorder="1" applyAlignment="1">
      <alignment horizontal="center" vertical="center"/>
      <protection/>
    </xf>
    <xf numFmtId="1" fontId="10" fillId="32" borderId="25" xfId="53" applyNumberFormat="1" applyFont="1" applyFill="1" applyBorder="1" applyAlignment="1">
      <alignment horizontal="center" vertical="center"/>
      <protection/>
    </xf>
    <xf numFmtId="1" fontId="10" fillId="32" borderId="26" xfId="53" applyNumberFormat="1" applyFont="1" applyFill="1" applyBorder="1" applyAlignment="1">
      <alignment horizontal="center" vertical="center"/>
      <protection/>
    </xf>
    <xf numFmtId="2" fontId="7" fillId="32" borderId="28" xfId="53" applyNumberFormat="1" applyFont="1" applyFill="1" applyBorder="1" applyAlignment="1">
      <alignment horizontal="center" vertical="center"/>
      <protection/>
    </xf>
    <xf numFmtId="0" fontId="4" fillId="32" borderId="15" xfId="0" applyFont="1" applyFill="1" applyBorder="1" applyAlignment="1">
      <alignment wrapText="1"/>
    </xf>
    <xf numFmtId="2" fontId="10" fillId="32" borderId="23" xfId="53" applyNumberFormat="1" applyFont="1" applyFill="1" applyBorder="1" applyAlignment="1">
      <alignment horizontal="center" vertical="center"/>
      <protection/>
    </xf>
    <xf numFmtId="0" fontId="10" fillId="32" borderId="23" xfId="53" applyNumberFormat="1" applyFont="1" applyFill="1" applyBorder="1" applyAlignment="1">
      <alignment horizontal="center" vertical="center"/>
      <protection/>
    </xf>
    <xf numFmtId="0" fontId="10" fillId="32" borderId="23" xfId="53" applyFont="1" applyFill="1" applyBorder="1" applyAlignment="1">
      <alignment horizontal="center" vertical="center"/>
      <protection/>
    </xf>
    <xf numFmtId="0" fontId="10" fillId="32" borderId="23" xfId="0" applyFont="1" applyFill="1" applyBorder="1" applyAlignment="1">
      <alignment horizontal="center" vertical="center"/>
    </xf>
    <xf numFmtId="2" fontId="4" fillId="32" borderId="38" xfId="53" applyNumberFormat="1" applyFont="1" applyFill="1" applyBorder="1" applyAlignment="1">
      <alignment horizontal="center" vertical="center"/>
      <protection/>
    </xf>
    <xf numFmtId="0" fontId="4" fillId="32" borderId="27" xfId="0" applyFont="1" applyFill="1" applyBorder="1" applyAlignment="1">
      <alignment wrapText="1"/>
    </xf>
    <xf numFmtId="0" fontId="10" fillId="32" borderId="25" xfId="53" applyNumberFormat="1" applyFont="1" applyFill="1" applyBorder="1" applyAlignment="1">
      <alignment horizontal="center" vertical="center"/>
      <protection/>
    </xf>
    <xf numFmtId="0" fontId="10" fillId="32" borderId="25" xfId="53" applyFont="1" applyFill="1" applyBorder="1" applyAlignment="1">
      <alignment horizontal="center" vertical="center"/>
      <protection/>
    </xf>
    <xf numFmtId="0" fontId="10" fillId="32" borderId="25" xfId="0" applyFont="1" applyFill="1" applyBorder="1" applyAlignment="1">
      <alignment horizontal="center" vertical="center"/>
    </xf>
    <xf numFmtId="2" fontId="4" fillId="32" borderId="47" xfId="53" applyNumberFormat="1" applyFont="1" applyFill="1" applyBorder="1" applyAlignment="1">
      <alignment horizontal="center" vertical="center"/>
      <protection/>
    </xf>
    <xf numFmtId="0" fontId="9" fillId="0" borderId="48" xfId="53" applyNumberFormat="1" applyFont="1" applyFill="1" applyBorder="1" applyAlignment="1">
      <alignment horizontal="center" vertical="center" wrapText="1"/>
      <protection/>
    </xf>
    <xf numFmtId="0" fontId="9" fillId="0" borderId="26" xfId="53" applyFont="1" applyFill="1" applyBorder="1" applyAlignment="1">
      <alignment horizontal="center" vertical="center" wrapText="1"/>
      <protection/>
    </xf>
    <xf numFmtId="0" fontId="9" fillId="0" borderId="49" xfId="53" applyFont="1" applyFill="1" applyBorder="1" applyAlignment="1">
      <alignment horizontal="center" vertical="center" wrapText="1"/>
      <protection/>
    </xf>
    <xf numFmtId="0" fontId="9" fillId="0" borderId="49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2" fontId="22" fillId="0" borderId="50" xfId="53" applyNumberFormat="1" applyFont="1" applyFill="1" applyBorder="1" applyAlignment="1">
      <alignment horizontal="center" vertical="center"/>
      <protection/>
    </xf>
    <xf numFmtId="2" fontId="22" fillId="0" borderId="51" xfId="53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/>
    </xf>
    <xf numFmtId="0" fontId="0" fillId="0" borderId="35" xfId="0" applyFont="1" applyBorder="1" applyAlignment="1">
      <alignment/>
    </xf>
    <xf numFmtId="182" fontId="6" fillId="0" borderId="23" xfId="0" applyNumberFormat="1" applyFont="1" applyBorder="1" applyAlignment="1">
      <alignment horizontal="center"/>
    </xf>
    <xf numFmtId="182" fontId="0" fillId="0" borderId="23" xfId="0" applyNumberFormat="1" applyFont="1" applyBorder="1" applyAlignment="1">
      <alignment horizontal="center"/>
    </xf>
    <xf numFmtId="182" fontId="0" fillId="0" borderId="23" xfId="0" applyNumberFormat="1" applyFont="1" applyBorder="1" applyAlignment="1">
      <alignment horizontal="center"/>
    </xf>
    <xf numFmtId="182" fontId="6" fillId="0" borderId="12" xfId="0" applyNumberFormat="1" applyFont="1" applyBorder="1" applyAlignment="1">
      <alignment horizontal="center"/>
    </xf>
    <xf numFmtId="2" fontId="6" fillId="0" borderId="45" xfId="0" applyNumberFormat="1" applyFont="1" applyBorder="1" applyAlignment="1">
      <alignment/>
    </xf>
    <xf numFmtId="2" fontId="6" fillId="0" borderId="38" xfId="0" applyNumberFormat="1" applyFont="1" applyBorder="1" applyAlignment="1">
      <alignment/>
    </xf>
    <xf numFmtId="182" fontId="6" fillId="0" borderId="21" xfId="0" applyNumberFormat="1" applyFont="1" applyBorder="1" applyAlignment="1">
      <alignment horizontal="center"/>
    </xf>
    <xf numFmtId="2" fontId="6" fillId="0" borderId="43" xfId="0" applyNumberFormat="1" applyFont="1" applyBorder="1" applyAlignment="1">
      <alignment/>
    </xf>
    <xf numFmtId="0" fontId="13" fillId="0" borderId="52" xfId="0" applyFont="1" applyBorder="1" applyAlignment="1">
      <alignment horizontal="left"/>
    </xf>
    <xf numFmtId="0" fontId="0" fillId="0" borderId="53" xfId="0" applyFont="1" applyBorder="1" applyAlignment="1">
      <alignment/>
    </xf>
    <xf numFmtId="0" fontId="0" fillId="0" borderId="54" xfId="0" applyFont="1" applyBorder="1" applyAlignment="1">
      <alignment/>
    </xf>
    <xf numFmtId="0" fontId="4" fillId="0" borderId="55" xfId="0" applyFont="1" applyBorder="1" applyAlignment="1">
      <alignment horizontal="left" wrapText="1"/>
    </xf>
    <xf numFmtId="182" fontId="6" fillId="0" borderId="41" xfId="0" applyNumberFormat="1" applyFont="1" applyBorder="1" applyAlignment="1">
      <alignment horizontal="center"/>
    </xf>
    <xf numFmtId="2" fontId="6" fillId="0" borderId="56" xfId="0" applyNumberFormat="1" applyFont="1" applyBorder="1" applyAlignment="1">
      <alignment/>
    </xf>
    <xf numFmtId="0" fontId="13" fillId="0" borderId="16" xfId="0" applyFont="1" applyBorder="1" applyAlignment="1">
      <alignment horizontal="left"/>
    </xf>
    <xf numFmtId="0" fontId="6" fillId="0" borderId="18" xfId="0" applyFont="1" applyBorder="1" applyAlignment="1">
      <alignment/>
    </xf>
    <xf numFmtId="0" fontId="4" fillId="0" borderId="15" xfId="0" applyFont="1" applyFill="1" applyBorder="1" applyAlignment="1">
      <alignment horizontal="left" vertical="top" wrapText="1"/>
    </xf>
    <xf numFmtId="0" fontId="4" fillId="0" borderId="57" xfId="0" applyFont="1" applyFill="1" applyBorder="1" applyAlignment="1">
      <alignment horizontal="left" vertical="top" wrapText="1"/>
    </xf>
    <xf numFmtId="182" fontId="0" fillId="0" borderId="41" xfId="0" applyNumberFormat="1" applyFont="1" applyBorder="1" applyAlignment="1">
      <alignment horizontal="center"/>
    </xf>
    <xf numFmtId="0" fontId="4" fillId="0" borderId="58" xfId="0" applyFont="1" applyFill="1" applyBorder="1" applyAlignment="1">
      <alignment vertical="center" wrapText="1"/>
    </xf>
    <xf numFmtId="2" fontId="6" fillId="0" borderId="59" xfId="0" applyNumberFormat="1" applyFont="1" applyBorder="1" applyAlignment="1">
      <alignment/>
    </xf>
    <xf numFmtId="0" fontId="4" fillId="0" borderId="60" xfId="0" applyFont="1" applyFill="1" applyBorder="1" applyAlignment="1">
      <alignment vertical="center" wrapText="1"/>
    </xf>
    <xf numFmtId="182" fontId="6" fillId="0" borderId="42" xfId="0" applyNumberFormat="1" applyFont="1" applyBorder="1" applyAlignment="1">
      <alignment horizontal="center"/>
    </xf>
    <xf numFmtId="2" fontId="6" fillId="0" borderId="61" xfId="0" applyNumberFormat="1" applyFont="1" applyBorder="1" applyAlignment="1">
      <alignment/>
    </xf>
    <xf numFmtId="0" fontId="4" fillId="32" borderId="14" xfId="0" applyFont="1" applyFill="1" applyBorder="1" applyAlignment="1">
      <alignment wrapText="1"/>
    </xf>
    <xf numFmtId="2" fontId="10" fillId="32" borderId="21" xfId="53" applyNumberFormat="1" applyFont="1" applyFill="1" applyBorder="1" applyAlignment="1">
      <alignment horizontal="center" vertical="center"/>
      <protection/>
    </xf>
    <xf numFmtId="0" fontId="10" fillId="32" borderId="21" xfId="53" applyNumberFormat="1" applyFont="1" applyFill="1" applyBorder="1" applyAlignment="1">
      <alignment horizontal="center" vertical="center"/>
      <protection/>
    </xf>
    <xf numFmtId="0" fontId="10" fillId="32" borderId="21" xfId="53" applyFont="1" applyFill="1" applyBorder="1" applyAlignment="1">
      <alignment horizontal="center" vertical="center"/>
      <protection/>
    </xf>
    <xf numFmtId="0" fontId="10" fillId="32" borderId="21" xfId="0" applyFont="1" applyFill="1" applyBorder="1" applyAlignment="1">
      <alignment horizontal="center" vertical="center"/>
    </xf>
    <xf numFmtId="1" fontId="10" fillId="32" borderId="22" xfId="0" applyNumberFormat="1" applyFont="1" applyFill="1" applyBorder="1" applyAlignment="1">
      <alignment horizontal="center" vertical="center"/>
    </xf>
    <xf numFmtId="2" fontId="7" fillId="32" borderId="14" xfId="53" applyNumberFormat="1" applyFont="1" applyFill="1" applyBorder="1" applyAlignment="1">
      <alignment horizontal="center" vertical="center"/>
      <protection/>
    </xf>
    <xf numFmtId="1" fontId="10" fillId="32" borderId="23" xfId="53" applyNumberFormat="1" applyFont="1" applyFill="1" applyBorder="1" applyAlignment="1">
      <alignment horizontal="center" vertical="center"/>
      <protection/>
    </xf>
    <xf numFmtId="1" fontId="10" fillId="32" borderId="24" xfId="53" applyNumberFormat="1" applyFont="1" applyFill="1" applyBorder="1" applyAlignment="1">
      <alignment horizontal="center" vertical="center"/>
      <protection/>
    </xf>
    <xf numFmtId="0" fontId="13" fillId="32" borderId="36" xfId="0" applyFont="1" applyFill="1" applyBorder="1" applyAlignment="1">
      <alignment horizontal="left"/>
    </xf>
    <xf numFmtId="2" fontId="10" fillId="32" borderId="41" xfId="53" applyNumberFormat="1" applyFont="1" applyFill="1" applyBorder="1" applyAlignment="1">
      <alignment horizontal="center" vertical="center"/>
      <protection/>
    </xf>
    <xf numFmtId="178" fontId="10" fillId="32" borderId="41" xfId="53" applyNumberFormat="1" applyFont="1" applyFill="1" applyBorder="1" applyAlignment="1">
      <alignment horizontal="center" vertical="center"/>
      <protection/>
    </xf>
    <xf numFmtId="1" fontId="10" fillId="32" borderId="41" xfId="53" applyNumberFormat="1" applyFont="1" applyFill="1" applyBorder="1" applyAlignment="1">
      <alignment horizontal="center" vertical="center"/>
      <protection/>
    </xf>
    <xf numFmtId="1" fontId="10" fillId="32" borderId="62" xfId="53" applyNumberFormat="1" applyFont="1" applyFill="1" applyBorder="1" applyAlignment="1">
      <alignment horizontal="center" vertical="center"/>
      <protection/>
    </xf>
    <xf numFmtId="2" fontId="7" fillId="32" borderId="33" xfId="53" applyNumberFormat="1" applyFont="1" applyFill="1" applyBorder="1" applyAlignment="1">
      <alignment horizontal="center" vertical="center"/>
      <protection/>
    </xf>
    <xf numFmtId="0" fontId="4" fillId="32" borderId="37" xfId="0" applyFont="1" applyFill="1" applyBorder="1" applyAlignment="1">
      <alignment horizontal="left" wrapText="1"/>
    </xf>
    <xf numFmtId="0" fontId="4" fillId="32" borderId="27" xfId="0" applyFont="1" applyFill="1" applyBorder="1" applyAlignment="1">
      <alignment horizontal="left" wrapText="1"/>
    </xf>
    <xf numFmtId="0" fontId="4" fillId="32" borderId="12" xfId="53" applyNumberFormat="1" applyFont="1" applyFill="1" applyBorder="1" applyAlignment="1">
      <alignment horizontal="center" vertical="center"/>
      <protection/>
    </xf>
    <xf numFmtId="0" fontId="4" fillId="32" borderId="12" xfId="53" applyFont="1" applyFill="1" applyBorder="1" applyAlignment="1">
      <alignment horizontal="center" vertical="center"/>
      <protection/>
    </xf>
    <xf numFmtId="0" fontId="4" fillId="32" borderId="12" xfId="0" applyFont="1" applyFill="1" applyBorder="1" applyAlignment="1">
      <alignment horizontal="center" vertical="center"/>
    </xf>
    <xf numFmtId="0" fontId="4" fillId="32" borderId="15" xfId="0" applyFont="1" applyFill="1" applyBorder="1" applyAlignment="1">
      <alignment horizontal="left" wrapText="1"/>
    </xf>
    <xf numFmtId="0" fontId="4" fillId="32" borderId="23" xfId="53" applyNumberFormat="1" applyFont="1" applyFill="1" applyBorder="1" applyAlignment="1">
      <alignment horizontal="center" vertical="center"/>
      <protection/>
    </xf>
    <xf numFmtId="0" fontId="4" fillId="32" borderId="23" xfId="53" applyFont="1" applyFill="1" applyBorder="1" applyAlignment="1">
      <alignment horizontal="center" vertical="center"/>
      <protection/>
    </xf>
    <xf numFmtId="0" fontId="4" fillId="32" borderId="23" xfId="0" applyFont="1" applyFill="1" applyBorder="1" applyAlignment="1">
      <alignment horizontal="center" vertical="center"/>
    </xf>
    <xf numFmtId="0" fontId="4" fillId="32" borderId="25" xfId="53" applyNumberFormat="1" applyFont="1" applyFill="1" applyBorder="1" applyAlignment="1">
      <alignment horizontal="center" vertical="center"/>
      <protection/>
    </xf>
    <xf numFmtId="0" fontId="4" fillId="32" borderId="25" xfId="53" applyFont="1" applyFill="1" applyBorder="1" applyAlignment="1">
      <alignment horizontal="center" vertical="center"/>
      <protection/>
    </xf>
    <xf numFmtId="0" fontId="4" fillId="32" borderId="25" xfId="0" applyFont="1" applyFill="1" applyBorder="1" applyAlignment="1">
      <alignment horizontal="center" vertical="center"/>
    </xf>
    <xf numFmtId="0" fontId="10" fillId="32" borderId="37" xfId="0" applyFont="1" applyFill="1" applyBorder="1" applyAlignment="1">
      <alignment horizontal="left" wrapText="1"/>
    </xf>
    <xf numFmtId="0" fontId="0" fillId="32" borderId="12" xfId="0" applyFont="1" applyFill="1" applyBorder="1" applyAlignment="1">
      <alignment/>
    </xf>
    <xf numFmtId="0" fontId="10" fillId="32" borderId="27" xfId="0" applyFont="1" applyFill="1" applyBorder="1" applyAlignment="1">
      <alignment horizontal="left" wrapText="1"/>
    </xf>
    <xf numFmtId="0" fontId="0" fillId="32" borderId="25" xfId="0" applyFont="1" applyFill="1" applyBorder="1" applyAlignment="1">
      <alignment/>
    </xf>
    <xf numFmtId="0" fontId="4" fillId="0" borderId="57" xfId="0" applyFont="1" applyBorder="1" applyAlignment="1">
      <alignment wrapText="1"/>
    </xf>
    <xf numFmtId="0" fontId="10" fillId="0" borderId="41" xfId="53" applyNumberFormat="1" applyFont="1" applyFill="1" applyBorder="1" applyAlignment="1">
      <alignment horizontal="center" vertical="center"/>
      <protection/>
    </xf>
    <xf numFmtId="0" fontId="10" fillId="0" borderId="41" xfId="53" applyFont="1" applyFill="1" applyBorder="1" applyAlignment="1">
      <alignment horizontal="center" vertical="center"/>
      <protection/>
    </xf>
    <xf numFmtId="0" fontId="10" fillId="0" borderId="41" xfId="0" applyFont="1" applyFill="1" applyBorder="1" applyAlignment="1">
      <alignment horizontal="center" vertical="center"/>
    </xf>
    <xf numFmtId="1" fontId="10" fillId="0" borderId="62" xfId="0" applyNumberFormat="1" applyFont="1" applyFill="1" applyBorder="1" applyAlignment="1">
      <alignment horizontal="center" vertical="center"/>
    </xf>
    <xf numFmtId="1" fontId="10" fillId="32" borderId="24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2" fontId="4" fillId="0" borderId="15" xfId="53" applyNumberFormat="1" applyFont="1" applyFill="1" applyBorder="1" applyAlignment="1">
      <alignment horizontal="center" vertical="center"/>
      <protection/>
    </xf>
    <xf numFmtId="2" fontId="4" fillId="0" borderId="38" xfId="53" applyNumberFormat="1" applyFont="1" applyFill="1" applyBorder="1" applyAlignment="1">
      <alignment horizontal="center" vertical="center"/>
      <protection/>
    </xf>
    <xf numFmtId="2" fontId="4" fillId="32" borderId="27" xfId="53" applyNumberFormat="1" applyFont="1" applyFill="1" applyBorder="1" applyAlignment="1">
      <alignment horizontal="center" vertical="center"/>
      <protection/>
    </xf>
    <xf numFmtId="1" fontId="10" fillId="32" borderId="26" xfId="0" applyNumberFormat="1" applyFont="1" applyFill="1" applyBorder="1" applyAlignment="1">
      <alignment horizontal="center" vertical="center"/>
    </xf>
    <xf numFmtId="2" fontId="7" fillId="0" borderId="41" xfId="53" applyNumberFormat="1" applyFont="1" applyFill="1" applyBorder="1" applyAlignment="1">
      <alignment horizontal="center" vertical="center"/>
      <protection/>
    </xf>
    <xf numFmtId="0" fontId="6" fillId="0" borderId="41" xfId="53" applyNumberFormat="1" applyFont="1" applyFill="1" applyBorder="1" applyAlignment="1">
      <alignment horizontal="center" vertical="center"/>
      <protection/>
    </xf>
    <xf numFmtId="0" fontId="6" fillId="0" borderId="41" xfId="53" applyFont="1" applyFill="1" applyBorder="1" applyAlignment="1">
      <alignment horizontal="center" vertical="center"/>
      <protection/>
    </xf>
    <xf numFmtId="1" fontId="6" fillId="0" borderId="41" xfId="53" applyNumberFormat="1" applyFont="1" applyFill="1" applyBorder="1" applyAlignment="1">
      <alignment horizontal="center" vertical="center"/>
      <protection/>
    </xf>
    <xf numFmtId="1" fontId="6" fillId="0" borderId="62" xfId="53" applyNumberFormat="1" applyFont="1" applyFill="1" applyBorder="1" applyAlignment="1">
      <alignment horizontal="center" vertical="center"/>
      <protection/>
    </xf>
    <xf numFmtId="2" fontId="22" fillId="0" borderId="57" xfId="53" applyNumberFormat="1" applyFont="1" applyFill="1" applyBorder="1" applyAlignment="1">
      <alignment horizontal="center" vertical="center"/>
      <protection/>
    </xf>
    <xf numFmtId="2" fontId="22" fillId="0" borderId="56" xfId="53" applyNumberFormat="1" applyFont="1" applyFill="1" applyBorder="1" applyAlignment="1">
      <alignment horizontal="center" vertical="center"/>
      <protection/>
    </xf>
    <xf numFmtId="0" fontId="0" fillId="0" borderId="18" xfId="0" applyFont="1" applyBorder="1" applyAlignment="1">
      <alignment/>
    </xf>
    <xf numFmtId="2" fontId="4" fillId="0" borderId="42" xfId="53" applyNumberFormat="1" applyFont="1" applyFill="1" applyBorder="1" applyAlignment="1">
      <alignment horizontal="center" vertical="center"/>
      <protection/>
    </xf>
    <xf numFmtId="2" fontId="4" fillId="0" borderId="61" xfId="53" applyNumberFormat="1" applyFont="1" applyFill="1" applyBorder="1" applyAlignment="1">
      <alignment horizontal="center" vertical="center"/>
      <protection/>
    </xf>
    <xf numFmtId="2" fontId="4" fillId="32" borderId="15" xfId="53" applyNumberFormat="1" applyFont="1" applyFill="1" applyBorder="1" applyAlignment="1">
      <alignment horizontal="center" vertical="center"/>
      <protection/>
    </xf>
    <xf numFmtId="0" fontId="4" fillId="0" borderId="37" xfId="0" applyFont="1" applyBorder="1" applyAlignment="1">
      <alignment wrapText="1"/>
    </xf>
    <xf numFmtId="0" fontId="8" fillId="0" borderId="60" xfId="0" applyFont="1" applyBorder="1" applyAlignment="1">
      <alignment horizontal="center" wrapText="1"/>
    </xf>
    <xf numFmtId="0" fontId="10" fillId="0" borderId="42" xfId="53" applyNumberFormat="1" applyFont="1" applyFill="1" applyBorder="1" applyAlignment="1">
      <alignment horizontal="center" vertical="center"/>
      <protection/>
    </xf>
    <xf numFmtId="0" fontId="10" fillId="0" borderId="42" xfId="53" applyFont="1" applyFill="1" applyBorder="1" applyAlignment="1">
      <alignment horizontal="center" vertical="center"/>
      <protection/>
    </xf>
    <xf numFmtId="0" fontId="10" fillId="0" borderId="42" xfId="0" applyFont="1" applyFill="1" applyBorder="1" applyAlignment="1">
      <alignment horizontal="center" vertical="center"/>
    </xf>
    <xf numFmtId="1" fontId="10" fillId="0" borderId="42" xfId="0" applyNumberFormat="1" applyFont="1" applyFill="1" applyBorder="1" applyAlignment="1">
      <alignment horizontal="center" vertical="center"/>
    </xf>
    <xf numFmtId="2" fontId="4" fillId="32" borderId="14" xfId="53" applyNumberFormat="1" applyFont="1" applyFill="1" applyBorder="1" applyAlignment="1">
      <alignment horizontal="center" vertical="center"/>
      <protection/>
    </xf>
    <xf numFmtId="2" fontId="4" fillId="32" borderId="43" xfId="53" applyNumberFormat="1" applyFont="1" applyFill="1" applyBorder="1" applyAlignment="1">
      <alignment horizontal="center" vertical="center"/>
      <protection/>
    </xf>
    <xf numFmtId="0" fontId="8" fillId="0" borderId="52" xfId="0" applyFont="1" applyBorder="1" applyAlignment="1">
      <alignment horizontal="center" wrapText="1"/>
    </xf>
    <xf numFmtId="2" fontId="10" fillId="0" borderId="53" xfId="53" applyNumberFormat="1" applyFont="1" applyFill="1" applyBorder="1" applyAlignment="1">
      <alignment horizontal="center" vertical="center"/>
      <protection/>
    </xf>
    <xf numFmtId="0" fontId="10" fillId="0" borderId="53" xfId="53" applyNumberFormat="1" applyFont="1" applyFill="1" applyBorder="1" applyAlignment="1">
      <alignment horizontal="center" vertical="center"/>
      <protection/>
    </xf>
    <xf numFmtId="0" fontId="10" fillId="0" borderId="53" xfId="53" applyFont="1" applyFill="1" applyBorder="1" applyAlignment="1">
      <alignment horizontal="center" vertical="center"/>
      <protection/>
    </xf>
    <xf numFmtId="0" fontId="10" fillId="0" borderId="53" xfId="0" applyFont="1" applyFill="1" applyBorder="1" applyAlignment="1">
      <alignment horizontal="center" vertical="center"/>
    </xf>
    <xf numFmtId="1" fontId="10" fillId="0" borderId="53" xfId="0" applyNumberFormat="1" applyFont="1" applyFill="1" applyBorder="1" applyAlignment="1">
      <alignment horizontal="center" vertical="center"/>
    </xf>
    <xf numFmtId="2" fontId="4" fillId="0" borderId="53" xfId="53" applyNumberFormat="1" applyFont="1" applyFill="1" applyBorder="1" applyAlignment="1">
      <alignment horizontal="center" vertical="center"/>
      <protection/>
    </xf>
    <xf numFmtId="2" fontId="4" fillId="0" borderId="54" xfId="53" applyNumberFormat="1" applyFont="1" applyFill="1" applyBorder="1" applyAlignment="1">
      <alignment horizontal="center" vertical="center"/>
      <protection/>
    </xf>
    <xf numFmtId="0" fontId="4" fillId="32" borderId="58" xfId="0" applyFont="1" applyFill="1" applyBorder="1" applyAlignment="1">
      <alignment wrapText="1"/>
    </xf>
    <xf numFmtId="2" fontId="10" fillId="32" borderId="42" xfId="53" applyNumberFormat="1" applyFont="1" applyFill="1" applyBorder="1" applyAlignment="1">
      <alignment horizontal="center" vertical="center"/>
      <protection/>
    </xf>
    <xf numFmtId="0" fontId="10" fillId="32" borderId="42" xfId="53" applyNumberFormat="1" applyFont="1" applyFill="1" applyBorder="1" applyAlignment="1">
      <alignment horizontal="center" vertical="center"/>
      <protection/>
    </xf>
    <xf numFmtId="0" fontId="10" fillId="32" borderId="42" xfId="53" applyFont="1" applyFill="1" applyBorder="1" applyAlignment="1">
      <alignment horizontal="center" vertical="center"/>
      <protection/>
    </xf>
    <xf numFmtId="0" fontId="10" fillId="32" borderId="42" xfId="0" applyFont="1" applyFill="1" applyBorder="1" applyAlignment="1">
      <alignment horizontal="center" vertical="center"/>
    </xf>
    <xf numFmtId="1" fontId="10" fillId="32" borderId="42" xfId="0" applyNumberFormat="1" applyFont="1" applyFill="1" applyBorder="1" applyAlignment="1">
      <alignment horizontal="center" vertical="center"/>
    </xf>
    <xf numFmtId="2" fontId="4" fillId="32" borderId="42" xfId="53" applyNumberFormat="1" applyFont="1" applyFill="1" applyBorder="1" applyAlignment="1">
      <alignment horizontal="center" vertical="center"/>
      <protection/>
    </xf>
    <xf numFmtId="2" fontId="4" fillId="32" borderId="61" xfId="53" applyNumberFormat="1" applyFont="1" applyFill="1" applyBorder="1" applyAlignment="1">
      <alignment horizontal="center" vertical="center"/>
      <protection/>
    </xf>
    <xf numFmtId="0" fontId="0" fillId="32" borderId="45" xfId="0" applyFont="1" applyFill="1" applyBorder="1" applyAlignment="1">
      <alignment/>
    </xf>
    <xf numFmtId="2" fontId="9" fillId="0" borderId="63" xfId="53" applyNumberFormat="1" applyFont="1" applyFill="1" applyBorder="1" applyAlignment="1">
      <alignment horizontal="center" vertical="center" wrapText="1"/>
      <protection/>
    </xf>
    <xf numFmtId="0" fontId="9" fillId="0" borderId="25" xfId="53" applyNumberFormat="1" applyFont="1" applyFill="1" applyBorder="1" applyAlignment="1">
      <alignment horizontal="center" vertical="center" textRotation="90" wrapText="1"/>
      <protection/>
    </xf>
    <xf numFmtId="0" fontId="9" fillId="0" borderId="47" xfId="53" applyNumberFormat="1" applyFont="1" applyFill="1" applyBorder="1" applyAlignment="1">
      <alignment horizontal="center" vertical="center" textRotation="90" wrapText="1"/>
      <protection/>
    </xf>
    <xf numFmtId="0" fontId="4" fillId="32" borderId="41" xfId="53" applyNumberFormat="1" applyFont="1" applyFill="1" applyBorder="1" applyAlignment="1">
      <alignment horizontal="center" vertical="center"/>
      <protection/>
    </xf>
    <xf numFmtId="0" fontId="4" fillId="32" borderId="41" xfId="53" applyFont="1" applyFill="1" applyBorder="1" applyAlignment="1">
      <alignment horizontal="center" vertical="center"/>
      <protection/>
    </xf>
    <xf numFmtId="0" fontId="4" fillId="32" borderId="41" xfId="0" applyFont="1" applyFill="1" applyBorder="1" applyAlignment="1">
      <alignment horizontal="center" vertical="center"/>
    </xf>
    <xf numFmtId="2" fontId="10" fillId="32" borderId="23" xfId="54" applyNumberFormat="1" applyFont="1" applyFill="1" applyBorder="1" applyAlignment="1">
      <alignment horizontal="center" vertical="center"/>
      <protection/>
    </xf>
    <xf numFmtId="0" fontId="4" fillId="32" borderId="15" xfId="0" applyFont="1" applyFill="1" applyBorder="1" applyAlignment="1">
      <alignment horizontal="left" vertical="center" wrapText="1"/>
    </xf>
    <xf numFmtId="2" fontId="7" fillId="32" borderId="45" xfId="53" applyNumberFormat="1" applyFont="1" applyFill="1" applyBorder="1" applyAlignment="1">
      <alignment horizontal="center" vertical="center"/>
      <protection/>
    </xf>
    <xf numFmtId="2" fontId="7" fillId="32" borderId="43" xfId="53" applyNumberFormat="1" applyFont="1" applyFill="1" applyBorder="1" applyAlignment="1">
      <alignment horizontal="center" vertical="center"/>
      <protection/>
    </xf>
    <xf numFmtId="0" fontId="0" fillId="32" borderId="31" xfId="0" applyFont="1" applyFill="1" applyBorder="1" applyAlignment="1">
      <alignment/>
    </xf>
    <xf numFmtId="178" fontId="10" fillId="32" borderId="23" xfId="53" applyNumberFormat="1" applyFont="1" applyFill="1" applyBorder="1" applyAlignment="1">
      <alignment horizontal="center" vertical="center"/>
      <protection/>
    </xf>
    <xf numFmtId="2" fontId="7" fillId="32" borderId="44" xfId="53" applyNumberFormat="1" applyFont="1" applyFill="1" applyBorder="1" applyAlignment="1">
      <alignment horizontal="center" vertical="center"/>
      <protection/>
    </xf>
    <xf numFmtId="178" fontId="10" fillId="32" borderId="12" xfId="53" applyNumberFormat="1" applyFont="1" applyFill="1" applyBorder="1" applyAlignment="1">
      <alignment horizontal="center" vertical="center"/>
      <protection/>
    </xf>
    <xf numFmtId="178" fontId="10" fillId="32" borderId="25" xfId="53" applyNumberFormat="1" applyFont="1" applyFill="1" applyBorder="1" applyAlignment="1">
      <alignment horizontal="center" vertical="center"/>
      <protection/>
    </xf>
    <xf numFmtId="2" fontId="7" fillId="32" borderId="46" xfId="53" applyNumberFormat="1" applyFont="1" applyFill="1" applyBorder="1" applyAlignment="1">
      <alignment horizontal="center" vertical="center"/>
      <protection/>
    </xf>
    <xf numFmtId="182" fontId="7" fillId="32" borderId="24" xfId="53" applyNumberFormat="1" applyFont="1" applyFill="1" applyBorder="1" applyAlignment="1">
      <alignment horizontal="center" vertical="center"/>
      <protection/>
    </xf>
    <xf numFmtId="182" fontId="7" fillId="32" borderId="64" xfId="53" applyNumberFormat="1" applyFont="1" applyFill="1" applyBorder="1" applyAlignment="1">
      <alignment horizontal="center" vertical="center"/>
      <protection/>
    </xf>
    <xf numFmtId="2" fontId="7" fillId="0" borderId="42" xfId="53" applyNumberFormat="1" applyFont="1" applyFill="1" applyBorder="1" applyAlignment="1">
      <alignment horizontal="center" vertical="center"/>
      <protection/>
    </xf>
    <xf numFmtId="0" fontId="7" fillId="0" borderId="42" xfId="53" applyFont="1" applyFill="1" applyBorder="1" applyAlignment="1">
      <alignment horizontal="center" vertical="center"/>
      <protection/>
    </xf>
    <xf numFmtId="2" fontId="7" fillId="0" borderId="42" xfId="0" applyNumberFormat="1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5" fillId="0" borderId="0" xfId="53" applyFont="1" applyFill="1" applyBorder="1" applyAlignment="1">
      <alignment horizontal="center"/>
      <protection/>
    </xf>
    <xf numFmtId="2" fontId="7" fillId="0" borderId="61" xfId="53" applyNumberFormat="1" applyFont="1" applyFill="1" applyBorder="1" applyAlignment="1">
      <alignment horizontal="center" vertical="center"/>
      <protection/>
    </xf>
    <xf numFmtId="182" fontId="7" fillId="32" borderId="40" xfId="53" applyNumberFormat="1" applyFont="1" applyFill="1" applyBorder="1" applyAlignment="1">
      <alignment horizontal="center" vertical="center"/>
      <protection/>
    </xf>
    <xf numFmtId="182" fontId="7" fillId="32" borderId="65" xfId="53" applyNumberFormat="1" applyFont="1" applyFill="1" applyBorder="1" applyAlignment="1">
      <alignment horizontal="center" vertical="center"/>
      <protection/>
    </xf>
    <xf numFmtId="182" fontId="7" fillId="32" borderId="23" xfId="53" applyNumberFormat="1" applyFont="1" applyFill="1" applyBorder="1" applyAlignment="1">
      <alignment horizontal="center" vertical="center"/>
      <protection/>
    </xf>
    <xf numFmtId="182" fontId="7" fillId="32" borderId="38" xfId="53" applyNumberFormat="1" applyFont="1" applyFill="1" applyBorder="1" applyAlignment="1">
      <alignment horizontal="center" vertical="center"/>
      <protection/>
    </xf>
    <xf numFmtId="182" fontId="7" fillId="32" borderId="25" xfId="53" applyNumberFormat="1" applyFont="1" applyFill="1" applyBorder="1" applyAlignment="1">
      <alignment horizontal="center" vertical="center"/>
      <protection/>
    </xf>
    <xf numFmtId="182" fontId="7" fillId="32" borderId="47" xfId="53" applyNumberFormat="1" applyFont="1" applyFill="1" applyBorder="1" applyAlignment="1">
      <alignment horizontal="center" vertical="center"/>
      <protection/>
    </xf>
    <xf numFmtId="0" fontId="4" fillId="32" borderId="12" xfId="0" applyFont="1" applyFill="1" applyBorder="1" applyAlignment="1">
      <alignment horizontal="center" vertical="center"/>
    </xf>
    <xf numFmtId="182" fontId="7" fillId="32" borderId="66" xfId="53" applyNumberFormat="1" applyFont="1" applyFill="1" applyBorder="1" applyAlignment="1">
      <alignment horizontal="center" vertical="center"/>
      <protection/>
    </xf>
    <xf numFmtId="182" fontId="7" fillId="32" borderId="54" xfId="53" applyNumberFormat="1" applyFont="1" applyFill="1" applyBorder="1" applyAlignment="1">
      <alignment horizontal="center" vertical="center"/>
      <protection/>
    </xf>
    <xf numFmtId="0" fontId="12" fillId="0" borderId="0" xfId="53" applyFont="1" applyFill="1" applyBorder="1" applyAlignment="1">
      <alignment horizontal="center" vertical="center" wrapText="1"/>
      <protection/>
    </xf>
    <xf numFmtId="0" fontId="15" fillId="0" borderId="37" xfId="53" applyFont="1" applyFill="1" applyBorder="1" applyAlignment="1">
      <alignment horizontal="center" vertical="center" wrapText="1"/>
      <protection/>
    </xf>
    <xf numFmtId="0" fontId="15" fillId="0" borderId="57" xfId="53" applyFont="1" applyFill="1" applyBorder="1" applyAlignment="1">
      <alignment horizontal="center" vertical="center" wrapText="1"/>
      <protection/>
    </xf>
    <xf numFmtId="2" fontId="6" fillId="0" borderId="12" xfId="53" applyNumberFormat="1" applyFont="1" applyFill="1" applyBorder="1" applyAlignment="1">
      <alignment horizontal="center" vertical="center"/>
      <protection/>
    </xf>
    <xf numFmtId="2" fontId="6" fillId="0" borderId="40" xfId="53" applyNumberFormat="1" applyFont="1" applyFill="1" applyBorder="1" applyAlignment="1">
      <alignment horizontal="center" vertical="center"/>
      <protection/>
    </xf>
    <xf numFmtId="2" fontId="6" fillId="0" borderId="37" xfId="53" applyNumberFormat="1" applyFont="1" applyFill="1" applyBorder="1" applyAlignment="1">
      <alignment horizontal="center" vertical="center"/>
      <protection/>
    </xf>
    <xf numFmtId="2" fontId="6" fillId="0" borderId="45" xfId="53" applyNumberFormat="1" applyFont="1" applyFill="1" applyBorder="1" applyAlignment="1">
      <alignment horizontal="center" vertical="center"/>
      <protection/>
    </xf>
    <xf numFmtId="2" fontId="7" fillId="32" borderId="25" xfId="53" applyNumberFormat="1" applyFont="1" applyFill="1" applyBorder="1" applyAlignment="1">
      <alignment horizontal="center" vertical="center"/>
      <protection/>
    </xf>
    <xf numFmtId="2" fontId="7" fillId="32" borderId="47" xfId="53" applyNumberFormat="1" applyFont="1" applyFill="1" applyBorder="1" applyAlignment="1">
      <alignment horizontal="center" vertical="center"/>
      <protection/>
    </xf>
    <xf numFmtId="0" fontId="5" fillId="0" borderId="0" xfId="53" applyFont="1" applyFill="1" applyBorder="1" applyAlignment="1">
      <alignment horizontal="left" vertical="center" wrapText="1"/>
      <protection/>
    </xf>
    <xf numFmtId="2" fontId="7" fillId="32" borderId="12" xfId="53" applyNumberFormat="1" applyFont="1" applyFill="1" applyBorder="1" applyAlignment="1">
      <alignment horizontal="center" vertical="center"/>
      <protection/>
    </xf>
    <xf numFmtId="2" fontId="7" fillId="32" borderId="45" xfId="53" applyNumberFormat="1" applyFont="1" applyFill="1" applyBorder="1" applyAlignment="1">
      <alignment horizontal="center" vertical="center"/>
      <protection/>
    </xf>
    <xf numFmtId="182" fontId="7" fillId="32" borderId="26" xfId="53" applyNumberFormat="1" applyFont="1" applyFill="1" applyBorder="1" applyAlignment="1">
      <alignment horizontal="center" vertical="center"/>
      <protection/>
    </xf>
    <xf numFmtId="182" fontId="7" fillId="32" borderId="67" xfId="53" applyNumberFormat="1" applyFont="1" applyFill="1" applyBorder="1" applyAlignment="1">
      <alignment horizontal="center" vertical="center"/>
      <protection/>
    </xf>
    <xf numFmtId="0" fontId="58" fillId="0" borderId="0" xfId="53" applyFont="1" applyFill="1" applyBorder="1" applyAlignment="1">
      <alignment horizontal="center"/>
      <protection/>
    </xf>
    <xf numFmtId="182" fontId="7" fillId="32" borderId="12" xfId="53" applyNumberFormat="1" applyFont="1" applyFill="1" applyBorder="1" applyAlignment="1">
      <alignment horizontal="center" vertical="center"/>
      <protection/>
    </xf>
    <xf numFmtId="182" fontId="7" fillId="32" borderId="45" xfId="53" applyNumberFormat="1" applyFont="1" applyFill="1" applyBorder="1" applyAlignment="1">
      <alignment horizontal="center" vertical="center"/>
      <protection/>
    </xf>
    <xf numFmtId="0" fontId="15" fillId="0" borderId="50" xfId="53" applyFont="1" applyFill="1" applyBorder="1" applyAlignment="1">
      <alignment horizontal="center" vertical="center" wrapText="1"/>
      <protection/>
    </xf>
    <xf numFmtId="0" fontId="16" fillId="0" borderId="19" xfId="53" applyFont="1" applyFill="1" applyBorder="1" applyAlignment="1">
      <alignment horizontal="center" vertical="center" wrapText="1"/>
      <protection/>
    </xf>
    <xf numFmtId="0" fontId="16" fillId="0" borderId="36" xfId="53" applyFont="1" applyFill="1" applyBorder="1" applyAlignment="1">
      <alignment horizontal="center" vertical="center" wrapText="1"/>
      <protection/>
    </xf>
    <xf numFmtId="0" fontId="16" fillId="0" borderId="55" xfId="53" applyFont="1" applyFill="1" applyBorder="1" applyAlignment="1">
      <alignment horizontal="center" vertical="center" wrapText="1"/>
      <protection/>
    </xf>
    <xf numFmtId="2" fontId="9" fillId="0" borderId="19" xfId="53" applyNumberFormat="1" applyFont="1" applyFill="1" applyBorder="1" applyAlignment="1">
      <alignment horizontal="center" vertical="center"/>
      <protection/>
    </xf>
    <xf numFmtId="2" fontId="9" fillId="0" borderId="68" xfId="53" applyNumberFormat="1" applyFont="1" applyFill="1" applyBorder="1" applyAlignment="1">
      <alignment horizontal="center" vertical="center"/>
      <protection/>
    </xf>
    <xf numFmtId="0" fontId="9" fillId="0" borderId="40" xfId="53" applyFont="1" applyFill="1" applyBorder="1" applyAlignment="1">
      <alignment horizontal="center" vertical="center"/>
      <protection/>
    </xf>
    <xf numFmtId="0" fontId="9" fillId="0" borderId="69" xfId="53" applyFont="1" applyFill="1" applyBorder="1" applyAlignment="1">
      <alignment horizontal="center" vertical="center"/>
      <protection/>
    </xf>
    <xf numFmtId="0" fontId="9" fillId="0" borderId="68" xfId="53" applyFont="1" applyFill="1" applyBorder="1" applyAlignment="1">
      <alignment horizontal="center" vertical="center"/>
      <protection/>
    </xf>
    <xf numFmtId="0" fontId="9" fillId="0" borderId="40" xfId="0" applyFont="1" applyFill="1" applyBorder="1" applyAlignment="1">
      <alignment horizontal="center" vertical="center"/>
    </xf>
    <xf numFmtId="0" fontId="9" fillId="0" borderId="68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23" xfId="0" applyFont="1" applyBorder="1" applyAlignment="1">
      <alignment horizontal="center" vertical="center" textRotation="90" wrapText="1"/>
    </xf>
    <xf numFmtId="0" fontId="1" fillId="0" borderId="25" xfId="0" applyFont="1" applyBorder="1" applyAlignment="1">
      <alignment horizontal="center" vertical="center" textRotation="90" wrapText="1"/>
    </xf>
    <xf numFmtId="0" fontId="17" fillId="0" borderId="24" xfId="53" applyFont="1" applyFill="1" applyBorder="1" applyAlignment="1">
      <alignment horizontal="center" vertical="center"/>
      <protection/>
    </xf>
    <xf numFmtId="0" fontId="17" fillId="0" borderId="70" xfId="53" applyFont="1" applyFill="1" applyBorder="1" applyAlignment="1">
      <alignment horizontal="center" vertical="center"/>
      <protection/>
    </xf>
    <xf numFmtId="182" fontId="6" fillId="0" borderId="71" xfId="0" applyNumberFormat="1" applyFont="1" applyBorder="1" applyAlignment="1">
      <alignment horizontal="center"/>
    </xf>
    <xf numFmtId="0" fontId="40" fillId="0" borderId="0" xfId="53" applyFont="1" applyFill="1" applyBorder="1" applyAlignment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йскурант TERCA" xfId="53"/>
    <cellStyle name="Обычный_Прейскурант TERCA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</xdr:colOff>
      <xdr:row>2</xdr:row>
      <xdr:rowOff>228600</xdr:rowOff>
    </xdr:from>
    <xdr:to>
      <xdr:col>8</xdr:col>
      <xdr:colOff>485775</xdr:colOff>
      <xdr:row>3</xdr:row>
      <xdr:rowOff>66675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534275" y="895350"/>
          <a:ext cx="98107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68</xdr:row>
      <xdr:rowOff>276225</xdr:rowOff>
    </xdr:from>
    <xdr:to>
      <xdr:col>8</xdr:col>
      <xdr:colOff>542925</xdr:colOff>
      <xdr:row>68</xdr:row>
      <xdr:rowOff>742950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591425" y="13916025"/>
          <a:ext cx="9810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5;&#1083;&#1077;&#1085;&#1072;%20&#1040;&#1085;&#1076;&#1088;&#1077;&#1077;&#1074;&#1072;\Desktop\&#1053;&#1059;&#1046;&#1053;&#1054;&#1045;\&#1055;&#1056;&#1040;&#1049;&#1057;&#1067;\Roben\&#1054;&#1089;&#1085;&#1086;&#1074;&#1072;%20Roben%20&#1063;&#1077;&#1088;&#1077;&#1087;&#1080;&#1094;&#1072;%20SPb%20(2018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а"/>
      <sheetName val="Прайс SPB 2018"/>
    </sheetNames>
    <sheetDataSet>
      <sheetData sheetId="0">
        <row r="22">
          <cell r="C22" t="str">
            <v>Наименование - Цвет</v>
          </cell>
          <cell r="D22" t="str">
            <v>Масса</v>
          </cell>
          <cell r="E22" t="str">
            <v>Кол-во шт. в</v>
          </cell>
          <cell r="G22" t="str">
            <v>Норма загрузки</v>
          </cell>
        </row>
        <row r="23">
          <cell r="D23" t="str">
            <v>кг</v>
          </cell>
          <cell r="E23" t="str">
            <v>м2</v>
          </cell>
          <cell r="F23" t="str">
            <v>под.</v>
          </cell>
          <cell r="G23" t="str">
            <v>под.</v>
          </cell>
          <cell r="H23" t="str">
            <v>шт.</v>
          </cell>
          <cell r="I23" t="str">
            <v>кг</v>
          </cell>
          <cell r="J23" t="str">
            <v>м2</v>
          </cell>
          <cell r="AB23" t="str">
            <v>ЕВРО/шт.</v>
          </cell>
          <cell r="AC23" t="str">
            <v>ЕВРО/м2</v>
          </cell>
        </row>
        <row r="25">
          <cell r="C25" t="str">
            <v>MONZAplus / Средневолновая+</v>
          </cell>
        </row>
        <row r="26">
          <cell r="C26" t="str">
            <v>Graphit (графитовый) - NEW 2017</v>
          </cell>
        </row>
        <row r="27">
          <cell r="C27" t="str">
            <v>Maduro, glasur (мадуро) </v>
          </cell>
        </row>
        <row r="28">
          <cell r="C28" t="str">
            <v>Schiefergrau (Антрацитовый, Серый)</v>
          </cell>
        </row>
        <row r="29">
          <cell r="C29" t="str">
            <v>Kupfer-rotbraun (Медный красно-коричневый)</v>
          </cell>
        </row>
        <row r="30">
          <cell r="C30" t="str">
            <v>Kastanienbraun, glanz-engobe (Каштановый, глянцевый ангоб)</v>
          </cell>
        </row>
        <row r="31">
          <cell r="C31" t="str">
            <v>Tobago, glasur (Черно-коричневый, глазурь)</v>
          </cell>
        </row>
        <row r="32">
          <cell r="C32" t="str">
            <v>Trentino, glanz-engobe (трентино)</v>
          </cell>
        </row>
        <row r="33">
          <cell r="C33" t="str">
            <v>BORNHOLM / S-Образная</v>
          </cell>
        </row>
        <row r="34">
          <cell r="C34" t="str">
            <v>Naturrot (Натуральный красный)</v>
          </cell>
        </row>
        <row r="35">
          <cell r="C35" t="str">
            <v>Kupfer-rotbraun (Медный красно-коричневый)</v>
          </cell>
        </row>
        <row r="36">
          <cell r="C36" t="str">
            <v>Kastanienbraun, glanz-engobe (Каштановый, глянцевый ангоб)</v>
          </cell>
        </row>
        <row r="37">
          <cell r="C37" t="str">
            <v>Tobago, glasur (Черно-коричневый, глазурь)</v>
          </cell>
        </row>
        <row r="38">
          <cell r="C38" t="str">
            <v>                                     PIEMONT</v>
          </cell>
        </row>
        <row r="39">
          <cell r="C39" t="str">
            <v>Naturrot (Натуральный красный) - NEW 2017</v>
          </cell>
        </row>
        <row r="40">
          <cell r="C40" t="str">
            <v>Titangrau, glasur (титан серый глазурованный) - NEW 2017</v>
          </cell>
        </row>
        <row r="41">
          <cell r="C41" t="str">
            <v>Havannabraun (Коричневый гаванский)</v>
          </cell>
        </row>
        <row r="42">
          <cell r="C42" t="str">
            <v>Schiefergrau (Антрацитовый, Серый)</v>
          </cell>
        </row>
        <row r="43">
          <cell r="C43" t="str">
            <v>Kupfer-rotbraun (Медный красно-коричневый)</v>
          </cell>
        </row>
        <row r="44">
          <cell r="C44" t="str">
            <v>Rustic-bunt (Рустикальный пестрый) </v>
          </cell>
        </row>
        <row r="45">
          <cell r="C45" t="str">
            <v>Herbstlaub (Осенний лист)</v>
          </cell>
        </row>
        <row r="46">
          <cell r="C46" t="str">
            <v>Kastanienbraun, glanz-engobe (Каштановый, глянцевый ангоб)</v>
          </cell>
        </row>
        <row r="47">
          <cell r="C47" t="str">
            <v>Tobago, glasur (Черно-коричневый, глазурь)</v>
          </cell>
        </row>
        <row r="48">
          <cell r="C48" t="str">
            <v>Trentino, glanz-engobe (трентино)</v>
          </cell>
        </row>
        <row r="49">
          <cell r="C49" t="str">
            <v>                                     BERGAMO</v>
          </cell>
        </row>
        <row r="50">
          <cell r="C50" t="str">
            <v>Антрацитовый - NEW</v>
          </cell>
        </row>
        <row r="51">
          <cell r="C51" t="str">
            <v>Серый матовый - NEW</v>
          </cell>
        </row>
        <row r="52">
          <cell r="C52" t="str">
            <v>Доборная черепица (для всех типов и цветов)</v>
          </cell>
        </row>
        <row r="53">
          <cell r="C53" t="str">
            <v>Двойная черепица (MONZAplus,PIEMONT)</v>
          </cell>
        </row>
        <row r="54">
          <cell r="C54" t="str">
            <v>Двойная черепица (BORNHOLM)</v>
          </cell>
        </row>
        <row r="55">
          <cell r="C55" t="str">
            <v>Двойная черепица (BERGAMO)</v>
          </cell>
        </row>
        <row r="56">
          <cell r="C56" t="str">
            <v>Боковая черепица левая/правая (MONZAplus, PIEMONT) (BERGAMO)</v>
          </cell>
        </row>
        <row r="57">
          <cell r="C57" t="str">
            <v>Боковая черепица левая/правая (BORNHOLM)</v>
          </cell>
        </row>
        <row r="58">
          <cell r="C58" t="str">
            <v>Вентиляционная черепица  (MONZAplus, PIEMONT)</v>
          </cell>
        </row>
        <row r="59">
          <cell r="C59" t="str">
            <v>Вентиляционная черепица  (BORNHOLM)</v>
          </cell>
        </row>
        <row r="60">
          <cell r="C60" t="str">
            <v>Вентиляционная черепица  (BERGAMO)</v>
          </cell>
        </row>
        <row r="61">
          <cell r="C61" t="str">
            <v>Половинчатая черепица (MONZAplus, PIEMONT)</v>
          </cell>
        </row>
        <row r="62">
          <cell r="C62" t="str">
            <v>Половинчатая черепица (BERGAMO)</v>
          </cell>
        </row>
        <row r="63">
          <cell r="C63" t="str">
            <v>Проходная черепица с вентиляционной насадкой (MONZAplus, PIEMONT)</v>
          </cell>
        </row>
        <row r="64">
          <cell r="C64" t="str">
            <v>Проходная черепица с вентиляционной насадкой (BORNHOLM)</v>
          </cell>
        </row>
        <row r="65">
          <cell r="C65" t="str">
            <v>Проходная черепица с вентиляционной насадкой (BERGAMO)</v>
          </cell>
        </row>
        <row r="66">
          <cell r="C66" t="str">
            <v>Проходная черепица с антенной насадкой (MONZAplus, PIEMONT)</v>
          </cell>
        </row>
        <row r="67">
          <cell r="C67" t="str">
            <v>Проходная черепица с антенной насадкой (BORNHOLM)</v>
          </cell>
        </row>
        <row r="68">
          <cell r="C68" t="str">
            <v>Проходная черепица с антенной насадкой (BERGAMO)</v>
          </cell>
        </row>
        <row r="70">
          <cell r="C70" t="str">
            <v>Коньковая / Хребтовая / Вальмовая (все цвета)</v>
          </cell>
        </row>
        <row r="71">
          <cell r="C71" t="str">
            <v>Коньковая/хребтовая черепица с зажимами (MONZAplus, PIEMONT,BORNHOLM) </v>
          </cell>
        </row>
        <row r="72">
          <cell r="C72" t="str">
            <v>Коньковая/хребтовая черепица с зажимами (BERGAMO)</v>
          </cell>
        </row>
        <row r="73">
          <cell r="C73" t="str">
            <v>Начальный коньковый торцевой элемент (MONZAplus, PIEMONT,BORNHOLM) </v>
          </cell>
        </row>
        <row r="74">
          <cell r="C74" t="str">
            <v>Начальный коньковый торцевой элемент (BERGAMO)</v>
          </cell>
        </row>
        <row r="75">
          <cell r="C75" t="str">
            <v>Конечный коньковый торцевой элемент (MONZAplus, PIEMONT,BORNHOLM) </v>
          </cell>
        </row>
        <row r="76">
          <cell r="C76" t="str">
            <v>Конечный коньковый торцевой элемент (BERGAMO)</v>
          </cell>
        </row>
        <row r="77">
          <cell r="C77" t="str">
            <v>Начальная хребтовая черепица (MONZAplus, PIEMONT,BORNHOLM) </v>
          </cell>
        </row>
        <row r="79">
          <cell r="C79" t="str">
            <v>Вальмовая черепица (MONZAplus, PIEMONT,BORNHOLM) </v>
          </cell>
        </row>
        <row r="80">
          <cell r="C80" t="str">
            <v>Вальмовая черепица - BERGAMO</v>
          </cell>
        </row>
        <row r="81">
          <cell r="C81" t="str">
            <v>Доборные элементы, Польша</v>
          </cell>
        </row>
        <row r="89">
          <cell r="C89" t="str">
            <v>Зажим коньковой черепицы</v>
          </cell>
        </row>
        <row r="98">
          <cell r="C98" t="str">
            <v>Пультовая черепица (MONZAplus/ PIEMONT/ BERGAMO)</v>
          </cell>
        </row>
        <row r="99">
          <cell r="C99" t="str">
            <v>Боковая пультовая черепица правая/левая (MONZAplus/ PIEMONT/ BERGAMO)</v>
          </cell>
        </row>
        <row r="138">
          <cell r="C138" t="str">
            <v>Доборные элементы, Германия (для всех типов, по цветам)</v>
          </cell>
        </row>
        <row r="139">
          <cell r="C139" t="str">
            <v>Двойная черепица</v>
          </cell>
        </row>
        <row r="140">
          <cell r="C140" t="str">
            <v>Боковая черепица правая/левая</v>
          </cell>
        </row>
        <row r="141">
          <cell r="C141" t="str">
            <v>Вентиляционная черепица</v>
          </cell>
        </row>
        <row r="142">
          <cell r="C142" t="str">
            <v>Половинчатая черепица</v>
          </cell>
        </row>
        <row r="144">
          <cell r="C144" t="str">
            <v>Пультовая черепица</v>
          </cell>
        </row>
        <row r="145">
          <cell r="C145" t="str">
            <v>Боковая пультовая черепицы правая/левая</v>
          </cell>
        </row>
        <row r="147">
          <cell r="C147" t="str">
            <v>Проходная черепица с вентиляционной насадкой</v>
          </cell>
        </row>
        <row r="148">
          <cell r="C148" t="str">
            <v>Проходная черепица с антенной насадкой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44"/>
  <sheetViews>
    <sheetView tabSelected="1" zoomScaleSheetLayoutView="100" workbookViewId="0" topLeftCell="A19">
      <selection activeCell="M9" sqref="M9"/>
    </sheetView>
  </sheetViews>
  <sheetFormatPr defaultColWidth="9.00390625" defaultRowHeight="12.75"/>
  <cols>
    <col min="1" max="1" width="55.75390625" style="7" customWidth="1"/>
    <col min="2" max="3" width="6.875" style="7" customWidth="1"/>
    <col min="4" max="4" width="8.375" style="7" customWidth="1"/>
    <col min="5" max="8" width="6.875" style="7" customWidth="1"/>
    <col min="9" max="9" width="8.00390625" style="7" customWidth="1"/>
    <col min="10" max="10" width="7.875" style="7" customWidth="1"/>
    <col min="11" max="11" width="12.75390625" style="7" customWidth="1"/>
    <col min="12" max="12" width="13.25390625" style="7" customWidth="1"/>
    <col min="13" max="13" width="10.00390625" style="7" customWidth="1"/>
    <col min="14" max="14" width="7.125" style="7" customWidth="1"/>
    <col min="15" max="15" width="8.875" style="7" customWidth="1"/>
    <col min="16" max="23" width="8.00390625" style="7" customWidth="1"/>
    <col min="24" max="24" width="8.875" style="7" customWidth="1"/>
    <col min="25" max="32" width="8.00390625" style="7" customWidth="1"/>
    <col min="33" max="33" width="8.875" style="7" customWidth="1"/>
    <col min="34" max="53" width="8.00390625" style="7" customWidth="1"/>
    <col min="54" max="16384" width="9.125" style="7" customWidth="1"/>
  </cols>
  <sheetData>
    <row r="1" spans="1:10" ht="20.25">
      <c r="A1" s="267" t="s">
        <v>62</v>
      </c>
      <c r="B1" s="267"/>
      <c r="C1" s="267"/>
      <c r="D1" s="267"/>
      <c r="E1" s="267"/>
      <c r="F1" s="267"/>
      <c r="G1" s="267"/>
      <c r="H1" s="267"/>
      <c r="I1" s="267"/>
      <c r="J1" s="267"/>
    </row>
    <row r="2" spans="1:10" ht="32.25" customHeight="1">
      <c r="A2" s="301" t="s">
        <v>63</v>
      </c>
      <c r="B2" s="267"/>
      <c r="C2" s="267"/>
      <c r="D2" s="267"/>
      <c r="E2" s="267"/>
      <c r="F2" s="267"/>
      <c r="G2" s="267"/>
      <c r="H2" s="267"/>
      <c r="I2" s="267"/>
      <c r="J2" s="267"/>
    </row>
    <row r="3" spans="1:15" ht="39.75" customHeight="1">
      <c r="A3" s="301" t="s">
        <v>24</v>
      </c>
      <c r="B3" s="267"/>
      <c r="C3" s="267"/>
      <c r="D3" s="267"/>
      <c r="E3" s="267"/>
      <c r="F3" s="267"/>
      <c r="G3" s="267"/>
      <c r="H3" s="267"/>
      <c r="I3" s="267"/>
      <c r="J3" s="267"/>
      <c r="K3" s="126"/>
      <c r="L3" s="126"/>
      <c r="M3" s="10"/>
      <c r="N3" s="10"/>
      <c r="O3" s="10"/>
    </row>
    <row r="4" spans="1:15" ht="15" customHeight="1" thickBot="1">
      <c r="A4" s="52"/>
      <c r="B4" s="11"/>
      <c r="C4" s="11"/>
      <c r="D4" s="11"/>
      <c r="E4" s="11"/>
      <c r="F4" s="11"/>
      <c r="G4" s="281" t="s">
        <v>59</v>
      </c>
      <c r="H4" s="281"/>
      <c r="I4" s="281"/>
      <c r="J4" s="281"/>
      <c r="K4" s="11"/>
      <c r="L4" s="11"/>
      <c r="M4" s="11"/>
      <c r="N4" s="11"/>
      <c r="O4" s="11"/>
    </row>
    <row r="5" spans="1:24" ht="15" customHeight="1">
      <c r="A5" s="268" t="str">
        <f>'[1]Основа'!C22</f>
        <v>Наименование - Цвет</v>
      </c>
      <c r="B5" s="17" t="str">
        <f>'[1]Основа'!D22</f>
        <v>Масса</v>
      </c>
      <c r="C5" s="270" t="str">
        <f>'[1]Основа'!E22</f>
        <v>Кол-во шт. в</v>
      </c>
      <c r="D5" s="270">
        <f>'[1]Основа'!F22</f>
        <v>0</v>
      </c>
      <c r="E5" s="270" t="str">
        <f>'[1]Основа'!G22</f>
        <v>Норма загрузки</v>
      </c>
      <c r="F5" s="270">
        <f>'[1]Основа'!H22</f>
        <v>0</v>
      </c>
      <c r="G5" s="270">
        <f>'[1]Основа'!I22</f>
        <v>0</v>
      </c>
      <c r="H5" s="271">
        <f>'[1]Основа'!J22</f>
        <v>0</v>
      </c>
      <c r="I5" s="272" t="s">
        <v>17</v>
      </c>
      <c r="J5" s="273">
        <f>'[1]Основа'!AG22</f>
        <v>0</v>
      </c>
      <c r="K5" s="8"/>
      <c r="L5" s="8"/>
      <c r="M5" s="8"/>
      <c r="N5" s="9"/>
      <c r="O5" s="9"/>
      <c r="P5" s="9"/>
      <c r="Q5" s="9"/>
      <c r="R5" s="9"/>
      <c r="S5" s="9"/>
      <c r="T5" s="9"/>
      <c r="U5" s="9"/>
      <c r="V5" s="9"/>
      <c r="W5" s="2"/>
      <c r="X5" s="2"/>
    </row>
    <row r="6" spans="1:24" ht="15" customHeight="1" thickBot="1">
      <c r="A6" s="284"/>
      <c r="B6" s="12" t="str">
        <f>'[1]Основа'!D23</f>
        <v>кг</v>
      </c>
      <c r="C6" s="13" t="str">
        <f>'[1]Основа'!E23</f>
        <v>м2</v>
      </c>
      <c r="D6" s="14" t="str">
        <f>'[1]Основа'!F23</f>
        <v>под.</v>
      </c>
      <c r="E6" s="14" t="str">
        <f>'[1]Основа'!G23</f>
        <v>под.</v>
      </c>
      <c r="F6" s="14" t="str">
        <f>'[1]Основа'!H23</f>
        <v>шт.</v>
      </c>
      <c r="G6" s="15" t="str">
        <f>'[1]Основа'!I23</f>
        <v>кг</v>
      </c>
      <c r="H6" s="16" t="str">
        <f>'[1]Основа'!J23</f>
        <v>м2</v>
      </c>
      <c r="I6" s="127" t="str">
        <f>'[1]Основа'!AB23</f>
        <v>ЕВРО/шт.</v>
      </c>
      <c r="J6" s="128" t="str">
        <f>'[1]Основа'!AC23</f>
        <v>ЕВРО/м2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10" ht="15.75" thickTop="1">
      <c r="A7" s="25" t="str">
        <f>'[1]Основа'!C25</f>
        <v>MONZAplus / Средневолновая+</v>
      </c>
      <c r="B7" s="50"/>
      <c r="C7" s="50"/>
      <c r="D7" s="50"/>
      <c r="E7" s="50"/>
      <c r="F7" s="50"/>
      <c r="G7" s="50"/>
      <c r="H7" s="50"/>
      <c r="I7" s="50"/>
      <c r="J7" s="51"/>
    </row>
    <row r="8" spans="1:10" ht="12.75">
      <c r="A8" s="155" t="str">
        <f>'[1]Основа'!C26</f>
        <v>Graphit (графитовый) - NEW 2017</v>
      </c>
      <c r="B8" s="156">
        <v>4.1</v>
      </c>
      <c r="C8" s="156">
        <v>9.9</v>
      </c>
      <c r="D8" s="158">
        <v>240</v>
      </c>
      <c r="E8" s="158">
        <v>21</v>
      </c>
      <c r="F8" s="159">
        <v>5040</v>
      </c>
      <c r="G8" s="159">
        <v>20664</v>
      </c>
      <c r="H8" s="160">
        <v>511.6751269035533</v>
      </c>
      <c r="I8" s="161">
        <v>2.5666162499999996</v>
      </c>
      <c r="J8" s="243">
        <v>25.41</v>
      </c>
    </row>
    <row r="9" spans="1:12" ht="12.75">
      <c r="A9" s="155" t="str">
        <f>'[1]Основа'!C27</f>
        <v>Maduro, glasur (мадуро) </v>
      </c>
      <c r="B9" s="156">
        <v>4.1</v>
      </c>
      <c r="C9" s="156">
        <v>9.9</v>
      </c>
      <c r="D9" s="158">
        <v>240</v>
      </c>
      <c r="E9" s="158">
        <v>21</v>
      </c>
      <c r="F9" s="159">
        <v>5040</v>
      </c>
      <c r="G9" s="159">
        <v>20664</v>
      </c>
      <c r="H9" s="160">
        <v>511.6751269035533</v>
      </c>
      <c r="I9" s="161">
        <v>2.5666162499999996</v>
      </c>
      <c r="J9" s="243">
        <v>25.41</v>
      </c>
      <c r="K9" s="86"/>
      <c r="L9" s="86"/>
    </row>
    <row r="10" spans="1:12" ht="12.75">
      <c r="A10" s="155" t="str">
        <f>'[1]Основа'!C28</f>
        <v>Schiefergrau (Антрацитовый, Серый)</v>
      </c>
      <c r="B10" s="156">
        <v>4.1</v>
      </c>
      <c r="C10" s="156">
        <v>9.9</v>
      </c>
      <c r="D10" s="158">
        <v>240</v>
      </c>
      <c r="E10" s="158">
        <v>21</v>
      </c>
      <c r="F10" s="159">
        <v>5040</v>
      </c>
      <c r="G10" s="159">
        <v>20664</v>
      </c>
      <c r="H10" s="160">
        <v>511.6751269035533</v>
      </c>
      <c r="I10" s="161">
        <v>2.51824125</v>
      </c>
      <c r="J10" s="243">
        <v>24.93</v>
      </c>
      <c r="K10" s="86"/>
      <c r="L10" s="86"/>
    </row>
    <row r="11" spans="1:12" ht="12.75">
      <c r="A11" s="110" t="str">
        <f>'[1]Основа'!C29</f>
        <v>Kupfer-rotbraun (Медный красно-коричневый)</v>
      </c>
      <c r="B11" s="111">
        <v>4.1</v>
      </c>
      <c r="C11" s="156">
        <v>9.9</v>
      </c>
      <c r="D11" s="162">
        <v>240</v>
      </c>
      <c r="E11" s="162">
        <v>21</v>
      </c>
      <c r="F11" s="162">
        <v>5040</v>
      </c>
      <c r="G11" s="162">
        <v>20664</v>
      </c>
      <c r="H11" s="163">
        <v>511.6751269035533</v>
      </c>
      <c r="I11" s="161">
        <v>2.4859912499999997</v>
      </c>
      <c r="J11" s="243">
        <v>24.61</v>
      </c>
      <c r="K11" s="86"/>
      <c r="L11" s="86"/>
    </row>
    <row r="12" spans="1:12" ht="12.75" customHeight="1">
      <c r="A12" s="110" t="str">
        <f>'[1]Основа'!C30</f>
        <v>Kastanienbraun, glanz-engobe (Каштановый, глянцевый ангоб)</v>
      </c>
      <c r="B12" s="111">
        <v>4.1</v>
      </c>
      <c r="C12" s="156">
        <v>9.9</v>
      </c>
      <c r="D12" s="162">
        <v>240</v>
      </c>
      <c r="E12" s="162">
        <v>21</v>
      </c>
      <c r="F12" s="162">
        <v>5040</v>
      </c>
      <c r="G12" s="162">
        <v>20664</v>
      </c>
      <c r="H12" s="163">
        <v>511.6751269035533</v>
      </c>
      <c r="I12" s="161">
        <v>2.51824125</v>
      </c>
      <c r="J12" s="243">
        <v>24.93</v>
      </c>
      <c r="K12" s="86"/>
      <c r="L12" s="86"/>
    </row>
    <row r="13" spans="1:12" ht="12.75">
      <c r="A13" s="110" t="str">
        <f>'[1]Основа'!C31</f>
        <v>Tobago, glasur (Черно-коричневый, глазурь)</v>
      </c>
      <c r="B13" s="111">
        <v>4.1</v>
      </c>
      <c r="C13" s="156">
        <v>9.9</v>
      </c>
      <c r="D13" s="162">
        <v>240</v>
      </c>
      <c r="E13" s="162">
        <v>21</v>
      </c>
      <c r="F13" s="162">
        <v>5040</v>
      </c>
      <c r="G13" s="162">
        <v>20664</v>
      </c>
      <c r="H13" s="163">
        <v>511.6751269035533</v>
      </c>
      <c r="I13" s="161">
        <v>2.5666162499999996</v>
      </c>
      <c r="J13" s="243">
        <v>25.41</v>
      </c>
      <c r="K13" s="86"/>
      <c r="L13" s="86"/>
    </row>
    <row r="14" spans="1:12" ht="12.75">
      <c r="A14" s="110" t="str">
        <f>'[1]Основа'!C32</f>
        <v>Trentino, glanz-engobe (трентино)</v>
      </c>
      <c r="B14" s="111">
        <v>4.1</v>
      </c>
      <c r="C14" s="156">
        <v>9.9</v>
      </c>
      <c r="D14" s="162">
        <v>240</v>
      </c>
      <c r="E14" s="162">
        <v>21</v>
      </c>
      <c r="F14" s="162">
        <v>5040</v>
      </c>
      <c r="G14" s="162">
        <v>20664</v>
      </c>
      <c r="H14" s="163">
        <v>511.6751269035533</v>
      </c>
      <c r="I14" s="161">
        <v>2.5343662499999997</v>
      </c>
      <c r="J14" s="243">
        <v>25.09</v>
      </c>
      <c r="K14" s="86"/>
      <c r="L14" s="86"/>
    </row>
    <row r="15" spans="1:12" ht="15">
      <c r="A15" s="18" t="str">
        <f>'[1]Основа'!C33</f>
        <v>BORNHOLM / S-Образная</v>
      </c>
      <c r="B15" s="50"/>
      <c r="C15" s="244"/>
      <c r="D15" s="244"/>
      <c r="E15" s="244"/>
      <c r="F15" s="244"/>
      <c r="G15" s="244"/>
      <c r="H15" s="244"/>
      <c r="I15" s="161"/>
      <c r="J15" s="243"/>
      <c r="L15" s="86"/>
    </row>
    <row r="16" spans="1:12" ht="12.75">
      <c r="A16" s="19" t="str">
        <f>'[1]Основа'!C34</f>
        <v>Naturrot (Натуральный красный)</v>
      </c>
      <c r="B16" s="29">
        <v>3.95</v>
      </c>
      <c r="C16" s="157">
        <v>12.4</v>
      </c>
      <c r="D16" s="158">
        <v>240</v>
      </c>
      <c r="E16" s="158">
        <v>22</v>
      </c>
      <c r="F16" s="159">
        <v>5280</v>
      </c>
      <c r="G16" s="159">
        <v>20856</v>
      </c>
      <c r="H16" s="160">
        <v>422.4</v>
      </c>
      <c r="I16" s="161">
        <v>2.4125418750000005</v>
      </c>
      <c r="J16" s="243">
        <v>29.92</v>
      </c>
      <c r="K16" s="86"/>
      <c r="L16" s="86"/>
    </row>
    <row r="17" spans="1:12" ht="12.75">
      <c r="A17" s="20" t="str">
        <f>'[1]Основа'!C35</f>
        <v>Kupfer-rotbraun (Медный красно-коричневый)</v>
      </c>
      <c r="B17" s="34">
        <v>3.95</v>
      </c>
      <c r="C17" s="157">
        <v>12.4</v>
      </c>
      <c r="D17" s="162">
        <v>240</v>
      </c>
      <c r="E17" s="162">
        <v>22</v>
      </c>
      <c r="F17" s="162">
        <v>5280</v>
      </c>
      <c r="G17" s="162">
        <v>20856</v>
      </c>
      <c r="H17" s="163">
        <v>422.4</v>
      </c>
      <c r="I17" s="161">
        <v>2.4125418750000005</v>
      </c>
      <c r="J17" s="243">
        <v>29.92</v>
      </c>
      <c r="K17" s="86"/>
      <c r="L17" s="86"/>
    </row>
    <row r="18" spans="1:12" ht="12.75" customHeight="1">
      <c r="A18" s="20" t="str">
        <f>'[1]Основа'!C36</f>
        <v>Kastanienbraun, glanz-engobe (Каштановый, глянцевый ангоб)</v>
      </c>
      <c r="B18" s="34">
        <v>3.95</v>
      </c>
      <c r="C18" s="157">
        <v>12.4</v>
      </c>
      <c r="D18" s="162">
        <v>240</v>
      </c>
      <c r="E18" s="162">
        <v>22</v>
      </c>
      <c r="F18" s="162">
        <v>5280</v>
      </c>
      <c r="G18" s="162">
        <v>20856</v>
      </c>
      <c r="H18" s="163">
        <v>422.4</v>
      </c>
      <c r="I18" s="161">
        <v>2.428666875</v>
      </c>
      <c r="J18" s="243">
        <v>30.12</v>
      </c>
      <c r="K18" s="86"/>
      <c r="L18" s="86"/>
    </row>
    <row r="19" spans="1:12" ht="12.75">
      <c r="A19" s="20" t="str">
        <f>'[1]Основа'!C37</f>
        <v>Tobago, glasur (Черно-коричневый, глазурь)</v>
      </c>
      <c r="B19" s="34">
        <v>3.95</v>
      </c>
      <c r="C19" s="157">
        <v>12.4</v>
      </c>
      <c r="D19" s="162">
        <v>240</v>
      </c>
      <c r="E19" s="162">
        <v>22</v>
      </c>
      <c r="F19" s="162">
        <v>5280</v>
      </c>
      <c r="G19" s="162">
        <v>20856</v>
      </c>
      <c r="H19" s="163">
        <v>422.4</v>
      </c>
      <c r="I19" s="161">
        <v>2.477041875</v>
      </c>
      <c r="J19" s="243">
        <v>30.72</v>
      </c>
      <c r="K19" s="86"/>
      <c r="L19" s="86"/>
    </row>
    <row r="20" spans="1:12" ht="15">
      <c r="A20" s="65" t="str">
        <f>'[1]Основа'!C38</f>
        <v>                                     PIEMONT</v>
      </c>
      <c r="B20" s="34"/>
      <c r="C20" s="245"/>
      <c r="D20" s="162"/>
      <c r="E20" s="162"/>
      <c r="F20" s="162"/>
      <c r="G20" s="162"/>
      <c r="H20" s="163"/>
      <c r="I20" s="161"/>
      <c r="J20" s="243"/>
      <c r="L20" s="86"/>
    </row>
    <row r="21" spans="1:12" ht="12.75">
      <c r="A21" s="110" t="str">
        <f>'[1]Основа'!C39</f>
        <v>Naturrot (Натуральный красный) - NEW 2017</v>
      </c>
      <c r="B21" s="111">
        <v>4</v>
      </c>
      <c r="C21" s="245">
        <v>11</v>
      </c>
      <c r="D21" s="162">
        <v>240</v>
      </c>
      <c r="E21" s="162">
        <v>22</v>
      </c>
      <c r="F21" s="162">
        <v>5280</v>
      </c>
      <c r="G21" s="162">
        <v>21551</v>
      </c>
      <c r="H21" s="163">
        <v>459.1304347826087</v>
      </c>
      <c r="I21" s="161">
        <v>2.4467204616477276</v>
      </c>
      <c r="J21" s="243">
        <v>26.91</v>
      </c>
      <c r="K21" s="86"/>
      <c r="L21" s="86"/>
    </row>
    <row r="22" spans="1:12" ht="12.75">
      <c r="A22" s="110" t="str">
        <f>'[1]Основа'!C40</f>
        <v>Titangrau, glasur (титан серый глазурованный) - NEW 2017</v>
      </c>
      <c r="B22" s="111">
        <v>4</v>
      </c>
      <c r="C22" s="245">
        <v>11</v>
      </c>
      <c r="D22" s="162">
        <v>240</v>
      </c>
      <c r="E22" s="162">
        <v>22</v>
      </c>
      <c r="F22" s="162">
        <v>5280</v>
      </c>
      <c r="G22" s="162">
        <v>21551</v>
      </c>
      <c r="H22" s="163">
        <v>459.1304347826087</v>
      </c>
      <c r="I22" s="161">
        <v>2.527345461647727</v>
      </c>
      <c r="J22" s="243">
        <v>27.8</v>
      </c>
      <c r="K22" s="86"/>
      <c r="L22" s="86"/>
    </row>
    <row r="23" spans="1:12" ht="12.75">
      <c r="A23" s="110" t="str">
        <f>'[1]Основа'!C41</f>
        <v>Havannabraun (Коричневый гаванский)</v>
      </c>
      <c r="B23" s="111">
        <v>4</v>
      </c>
      <c r="C23" s="245">
        <v>11</v>
      </c>
      <c r="D23" s="162">
        <v>240</v>
      </c>
      <c r="E23" s="162">
        <v>22</v>
      </c>
      <c r="F23" s="162">
        <v>5280</v>
      </c>
      <c r="G23" s="162">
        <v>21551</v>
      </c>
      <c r="H23" s="163">
        <v>459.1304347826087</v>
      </c>
      <c r="I23" s="161">
        <v>2.4467204616477276</v>
      </c>
      <c r="J23" s="243">
        <v>26.91</v>
      </c>
      <c r="K23" s="86"/>
      <c r="L23" s="86"/>
    </row>
    <row r="24" spans="1:12" ht="12.75">
      <c r="A24" s="110" t="str">
        <f>'[1]Основа'!C42</f>
        <v>Schiefergrau (Антрацитовый, Серый)</v>
      </c>
      <c r="B24" s="111">
        <v>4</v>
      </c>
      <c r="C24" s="245">
        <v>11</v>
      </c>
      <c r="D24" s="162">
        <v>240</v>
      </c>
      <c r="E24" s="162">
        <v>22</v>
      </c>
      <c r="F24" s="162">
        <v>5280</v>
      </c>
      <c r="G24" s="162">
        <v>21551</v>
      </c>
      <c r="H24" s="163">
        <v>459.1304347826087</v>
      </c>
      <c r="I24" s="161">
        <v>2.478970461647727</v>
      </c>
      <c r="J24" s="243">
        <v>27.27</v>
      </c>
      <c r="K24" s="86"/>
      <c r="L24" s="86"/>
    </row>
    <row r="25" spans="1:12" ht="12.75">
      <c r="A25" s="110" t="str">
        <f>'[1]Основа'!C43</f>
        <v>Kupfer-rotbraun (Медный красно-коричневый)</v>
      </c>
      <c r="B25" s="111">
        <v>4</v>
      </c>
      <c r="C25" s="245">
        <v>11</v>
      </c>
      <c r="D25" s="162">
        <v>240</v>
      </c>
      <c r="E25" s="162">
        <v>22</v>
      </c>
      <c r="F25" s="162">
        <v>5280</v>
      </c>
      <c r="G25" s="162">
        <v>21551</v>
      </c>
      <c r="H25" s="163">
        <v>459.1304347826087</v>
      </c>
      <c r="I25" s="161">
        <v>2.4467204616477276</v>
      </c>
      <c r="J25" s="243">
        <v>26.91</v>
      </c>
      <c r="K25" s="86"/>
      <c r="L25" s="86"/>
    </row>
    <row r="26" spans="1:12" ht="12.75">
      <c r="A26" s="110" t="str">
        <f>'[1]Основа'!C44</f>
        <v>Rustic-bunt (Рустикальный пестрый) </v>
      </c>
      <c r="B26" s="111">
        <v>4</v>
      </c>
      <c r="C26" s="245">
        <v>11</v>
      </c>
      <c r="D26" s="162">
        <v>240</v>
      </c>
      <c r="E26" s="162">
        <v>22</v>
      </c>
      <c r="F26" s="162">
        <v>5280</v>
      </c>
      <c r="G26" s="162">
        <v>21551</v>
      </c>
      <c r="H26" s="163">
        <v>459.1304347826087</v>
      </c>
      <c r="I26" s="161">
        <v>2.462845461647727</v>
      </c>
      <c r="J26" s="243">
        <v>27.09</v>
      </c>
      <c r="K26" s="86"/>
      <c r="L26" s="86"/>
    </row>
    <row r="27" spans="1:12" ht="12.75">
      <c r="A27" s="110" t="str">
        <f>'[1]Основа'!C45</f>
        <v>Herbstlaub (Осенний лист)</v>
      </c>
      <c r="B27" s="111">
        <v>4</v>
      </c>
      <c r="C27" s="245">
        <v>11</v>
      </c>
      <c r="D27" s="162">
        <v>240</v>
      </c>
      <c r="E27" s="162">
        <v>22</v>
      </c>
      <c r="F27" s="162">
        <v>5280</v>
      </c>
      <c r="G27" s="162">
        <v>21551</v>
      </c>
      <c r="H27" s="163">
        <v>459.1304347826087</v>
      </c>
      <c r="I27" s="161">
        <v>2.462845461647727</v>
      </c>
      <c r="J27" s="243">
        <v>27.09</v>
      </c>
      <c r="K27" s="86"/>
      <c r="L27" s="86"/>
    </row>
    <row r="28" spans="1:12" ht="12.75">
      <c r="A28" s="110" t="str">
        <f>'[1]Основа'!C46</f>
        <v>Kastanienbraun, glanz-engobe (Каштановый, глянцевый ангоб)</v>
      </c>
      <c r="B28" s="111">
        <v>4</v>
      </c>
      <c r="C28" s="245">
        <v>11</v>
      </c>
      <c r="D28" s="162">
        <v>240</v>
      </c>
      <c r="E28" s="162">
        <v>22</v>
      </c>
      <c r="F28" s="162">
        <v>5280</v>
      </c>
      <c r="G28" s="162">
        <v>21551</v>
      </c>
      <c r="H28" s="163">
        <v>459.1304347826087</v>
      </c>
      <c r="I28" s="161">
        <v>2.4467204616477276</v>
      </c>
      <c r="J28" s="243">
        <v>26.91</v>
      </c>
      <c r="K28" s="86"/>
      <c r="L28" s="86"/>
    </row>
    <row r="29" spans="1:12" ht="12.75">
      <c r="A29" s="110" t="str">
        <f>'[1]Основа'!C47</f>
        <v>Tobago, glasur (Черно-коричневый, глазурь)</v>
      </c>
      <c r="B29" s="111">
        <v>4</v>
      </c>
      <c r="C29" s="245">
        <v>11</v>
      </c>
      <c r="D29" s="162">
        <v>240</v>
      </c>
      <c r="E29" s="162">
        <v>22</v>
      </c>
      <c r="F29" s="162">
        <v>5280</v>
      </c>
      <c r="G29" s="162">
        <v>21551</v>
      </c>
      <c r="H29" s="163">
        <v>459.1304347826087</v>
      </c>
      <c r="I29" s="161">
        <v>2.527345461647727</v>
      </c>
      <c r="J29" s="243">
        <v>27.8</v>
      </c>
      <c r="K29" s="86"/>
      <c r="L29" s="86"/>
    </row>
    <row r="30" spans="1:12" ht="12.75">
      <c r="A30" s="110" t="str">
        <f>'[1]Основа'!C48</f>
        <v>Trentino, glanz-engobe (трентино)</v>
      </c>
      <c r="B30" s="111">
        <v>4</v>
      </c>
      <c r="C30" s="245">
        <v>11</v>
      </c>
      <c r="D30" s="162">
        <v>240</v>
      </c>
      <c r="E30" s="162">
        <v>22</v>
      </c>
      <c r="F30" s="162">
        <v>5280</v>
      </c>
      <c r="G30" s="162">
        <v>21551</v>
      </c>
      <c r="H30" s="163">
        <v>459.1304347826087</v>
      </c>
      <c r="I30" s="161">
        <v>2.495095461647727</v>
      </c>
      <c r="J30" s="243">
        <v>27.45</v>
      </c>
      <c r="K30" s="86"/>
      <c r="L30" s="86"/>
    </row>
    <row r="31" spans="1:12" ht="15.75" thickBot="1">
      <c r="A31" s="164" t="str">
        <f>'[1]Основа'!C49</f>
        <v>                                     BERGAMO</v>
      </c>
      <c r="B31" s="165"/>
      <c r="C31" s="166"/>
      <c r="D31" s="167"/>
      <c r="E31" s="167"/>
      <c r="F31" s="167"/>
      <c r="G31" s="167"/>
      <c r="H31" s="168"/>
      <c r="I31" s="169"/>
      <c r="J31" s="246"/>
      <c r="K31" s="86"/>
      <c r="L31" s="86"/>
    </row>
    <row r="32" spans="1:12" ht="12.75">
      <c r="A32" s="170" t="str">
        <f>'[1]Основа'!C50</f>
        <v>Антрацитовый - NEW</v>
      </c>
      <c r="B32" s="102">
        <v>4</v>
      </c>
      <c r="C32" s="247">
        <v>12.8</v>
      </c>
      <c r="D32" s="103">
        <v>240</v>
      </c>
      <c r="E32" s="103">
        <v>22</v>
      </c>
      <c r="F32" s="103">
        <v>5280</v>
      </c>
      <c r="G32" s="103">
        <v>21551</v>
      </c>
      <c r="H32" s="104">
        <v>447.45762711864404</v>
      </c>
      <c r="I32" s="105">
        <v>2.7990351590909093</v>
      </c>
      <c r="J32" s="242">
        <v>35.83</v>
      </c>
      <c r="K32" s="86"/>
      <c r="L32" s="86"/>
    </row>
    <row r="33" spans="1:12" ht="13.5" thickBot="1">
      <c r="A33" s="171" t="str">
        <f>'[1]Основа'!C51</f>
        <v>Серый матовый - NEW</v>
      </c>
      <c r="B33" s="106">
        <v>4</v>
      </c>
      <c r="C33" s="248">
        <v>12.8</v>
      </c>
      <c r="D33" s="107">
        <v>240</v>
      </c>
      <c r="E33" s="107">
        <v>22</v>
      </c>
      <c r="F33" s="107">
        <v>5280</v>
      </c>
      <c r="G33" s="107">
        <v>21551</v>
      </c>
      <c r="H33" s="108">
        <v>447.45762711864404</v>
      </c>
      <c r="I33" s="109">
        <v>2.7990351590909093</v>
      </c>
      <c r="J33" s="249">
        <v>35.83</v>
      </c>
      <c r="K33" s="86"/>
      <c r="L33" s="86"/>
    </row>
    <row r="34" spans="1:12" ht="15.75" thickBot="1">
      <c r="A34" s="21" t="str">
        <f>'[1]Основа'!C52</f>
        <v>Доборная черепица (для всех типов и цветов)</v>
      </c>
      <c r="B34" s="22"/>
      <c r="C34" s="22"/>
      <c r="D34" s="22"/>
      <c r="E34" s="22"/>
      <c r="F34" s="22"/>
      <c r="G34" s="22"/>
      <c r="H34" s="22"/>
      <c r="I34" s="22"/>
      <c r="J34" s="23"/>
      <c r="L34" s="86"/>
    </row>
    <row r="35" spans="1:12" ht="12.75">
      <c r="A35" s="170" t="str">
        <f>'[1]Основа'!C53</f>
        <v>Двойная черепица (MONZAplus,PIEMONT)</v>
      </c>
      <c r="B35" s="102">
        <v>4.4</v>
      </c>
      <c r="C35" s="172"/>
      <c r="D35" s="173"/>
      <c r="E35" s="173"/>
      <c r="F35" s="174"/>
      <c r="G35" s="174"/>
      <c r="H35" s="174"/>
      <c r="I35" s="282">
        <v>10.17552</v>
      </c>
      <c r="J35" s="283"/>
      <c r="K35" s="88"/>
      <c r="L35" s="86"/>
    </row>
    <row r="36" spans="1:12" ht="12.75">
      <c r="A36" s="175" t="str">
        <f>'[1]Основа'!C54</f>
        <v>Двойная черепица (BORNHOLM)</v>
      </c>
      <c r="B36" s="111">
        <v>4.4</v>
      </c>
      <c r="C36" s="176"/>
      <c r="D36" s="177"/>
      <c r="E36" s="177"/>
      <c r="F36" s="178"/>
      <c r="G36" s="178"/>
      <c r="H36" s="178"/>
      <c r="I36" s="260">
        <v>10.17552</v>
      </c>
      <c r="J36" s="261"/>
      <c r="K36" s="88"/>
      <c r="L36" s="86"/>
    </row>
    <row r="37" spans="1:12" ht="12.75">
      <c r="A37" s="175" t="str">
        <f>'[1]Основа'!C55</f>
        <v>Двойная черепица (BERGAMO)</v>
      </c>
      <c r="B37" s="111">
        <v>4.4</v>
      </c>
      <c r="C37" s="176"/>
      <c r="D37" s="177"/>
      <c r="E37" s="177"/>
      <c r="F37" s="178"/>
      <c r="G37" s="178"/>
      <c r="H37" s="178"/>
      <c r="I37" s="260">
        <v>10.17552</v>
      </c>
      <c r="J37" s="261"/>
      <c r="K37" s="88"/>
      <c r="L37" s="86"/>
    </row>
    <row r="38" spans="1:12" ht="25.5">
      <c r="A38" s="175" t="str">
        <f>'[1]Основа'!C56</f>
        <v>Боковая черепица левая/правая (MONZAplus, PIEMONT) (BERGAMO)</v>
      </c>
      <c r="B38" s="111">
        <v>5.8</v>
      </c>
      <c r="C38" s="176"/>
      <c r="D38" s="177"/>
      <c r="E38" s="177"/>
      <c r="F38" s="178"/>
      <c r="G38" s="178"/>
      <c r="H38" s="178"/>
      <c r="I38" s="260">
        <v>12.45839</v>
      </c>
      <c r="J38" s="261"/>
      <c r="K38" s="88"/>
      <c r="L38" s="86"/>
    </row>
    <row r="39" spans="1:12" ht="12.75">
      <c r="A39" s="175" t="str">
        <f>'[1]Основа'!C57</f>
        <v>Боковая черепица левая/правая (BORNHOLM)</v>
      </c>
      <c r="B39" s="111">
        <v>5.8</v>
      </c>
      <c r="C39" s="176"/>
      <c r="D39" s="177"/>
      <c r="E39" s="177"/>
      <c r="F39" s="178"/>
      <c r="G39" s="178"/>
      <c r="H39" s="178"/>
      <c r="I39" s="260">
        <v>12.45839</v>
      </c>
      <c r="J39" s="261"/>
      <c r="K39" s="88"/>
      <c r="L39" s="86"/>
    </row>
    <row r="40" spans="1:12" ht="14.25" customHeight="1">
      <c r="A40" s="175" t="str">
        <f>'[1]Основа'!C58</f>
        <v>Вентиляционная черепица  (MONZAplus, PIEMONT)</v>
      </c>
      <c r="B40" s="111">
        <v>4.8</v>
      </c>
      <c r="C40" s="176"/>
      <c r="D40" s="177"/>
      <c r="E40" s="177"/>
      <c r="F40" s="178"/>
      <c r="G40" s="178"/>
      <c r="H40" s="178"/>
      <c r="I40" s="260">
        <v>8.16355</v>
      </c>
      <c r="J40" s="261"/>
      <c r="K40" s="88"/>
      <c r="L40" s="86"/>
    </row>
    <row r="41" spans="1:12" ht="14.25" customHeight="1">
      <c r="A41" s="175" t="str">
        <f>'[1]Основа'!C59</f>
        <v>Вентиляционная черепица  (BORNHOLM)</v>
      </c>
      <c r="B41" s="111">
        <v>4.8</v>
      </c>
      <c r="C41" s="176"/>
      <c r="D41" s="177"/>
      <c r="E41" s="177"/>
      <c r="F41" s="178"/>
      <c r="G41" s="178"/>
      <c r="H41" s="178"/>
      <c r="I41" s="260">
        <v>8.16355</v>
      </c>
      <c r="J41" s="261"/>
      <c r="K41" s="88"/>
      <c r="L41" s="86"/>
    </row>
    <row r="42" spans="1:12" ht="14.25" customHeight="1">
      <c r="A42" s="175" t="str">
        <f>'[1]Основа'!C60</f>
        <v>Вентиляционная черепица  (BERGAMO)</v>
      </c>
      <c r="B42" s="111">
        <v>4.8</v>
      </c>
      <c r="C42" s="176"/>
      <c r="D42" s="177"/>
      <c r="E42" s="177"/>
      <c r="F42" s="178"/>
      <c r="G42" s="178"/>
      <c r="H42" s="178"/>
      <c r="I42" s="260">
        <v>8.835425</v>
      </c>
      <c r="J42" s="261"/>
      <c r="K42" s="88"/>
      <c r="L42" s="86"/>
    </row>
    <row r="43" spans="1:12" ht="14.25" customHeight="1">
      <c r="A43" s="175" t="str">
        <f>'[1]Основа'!C61</f>
        <v>Половинчатая черепица (MONZAplus, PIEMONT)</v>
      </c>
      <c r="B43" s="111">
        <v>3.2</v>
      </c>
      <c r="C43" s="176"/>
      <c r="D43" s="177"/>
      <c r="E43" s="177"/>
      <c r="F43" s="178"/>
      <c r="G43" s="178"/>
      <c r="H43" s="178"/>
      <c r="I43" s="260">
        <v>6.38206</v>
      </c>
      <c r="J43" s="261"/>
      <c r="K43" s="88"/>
      <c r="L43" s="86"/>
    </row>
    <row r="44" spans="1:12" ht="14.25" customHeight="1">
      <c r="A44" s="175" t="str">
        <f>'[1]Основа'!C62</f>
        <v>Половинчатая черепица (BERGAMO)</v>
      </c>
      <c r="B44" s="111">
        <v>3.2</v>
      </c>
      <c r="C44" s="176"/>
      <c r="D44" s="177"/>
      <c r="E44" s="177"/>
      <c r="F44" s="178"/>
      <c r="G44" s="178"/>
      <c r="H44" s="178"/>
      <c r="I44" s="260">
        <v>6.68306</v>
      </c>
      <c r="J44" s="261"/>
      <c r="K44" s="88"/>
      <c r="L44" s="86"/>
    </row>
    <row r="45" spans="1:12" ht="25.5">
      <c r="A45" s="175" t="str">
        <f>'[1]Основа'!C63</f>
        <v>Проходная черепица с вентиляционной насадкой (MONZAplus, PIEMONT)</v>
      </c>
      <c r="B45" s="111">
        <v>5.4</v>
      </c>
      <c r="C45" s="176"/>
      <c r="D45" s="177"/>
      <c r="E45" s="177"/>
      <c r="F45" s="178"/>
      <c r="G45" s="178"/>
      <c r="H45" s="178"/>
      <c r="I45" s="260">
        <v>96.15821249999999</v>
      </c>
      <c r="J45" s="261"/>
      <c r="K45" s="88"/>
      <c r="L45" s="86"/>
    </row>
    <row r="46" spans="1:12" ht="14.25" customHeight="1">
      <c r="A46" s="175" t="str">
        <f>'[1]Основа'!C64</f>
        <v>Проходная черепица с вентиляционной насадкой (BORNHOLM)</v>
      </c>
      <c r="B46" s="111">
        <v>5.4</v>
      </c>
      <c r="C46" s="176"/>
      <c r="D46" s="177"/>
      <c r="E46" s="177"/>
      <c r="F46" s="178"/>
      <c r="G46" s="178"/>
      <c r="H46" s="178"/>
      <c r="I46" s="260">
        <v>96.15821249999999</v>
      </c>
      <c r="J46" s="261"/>
      <c r="K46" s="88"/>
      <c r="L46" s="86"/>
    </row>
    <row r="47" spans="1:12" ht="14.25" customHeight="1">
      <c r="A47" s="175" t="str">
        <f>'[1]Основа'!C65</f>
        <v>Проходная черепица с вентиляционной насадкой (BERGAMO)</v>
      </c>
      <c r="B47" s="111">
        <v>5.4</v>
      </c>
      <c r="C47" s="176"/>
      <c r="D47" s="177"/>
      <c r="E47" s="177"/>
      <c r="F47" s="178"/>
      <c r="G47" s="178"/>
      <c r="H47" s="178"/>
      <c r="I47" s="260">
        <v>98.8457125</v>
      </c>
      <c r="J47" s="261"/>
      <c r="K47" s="88"/>
      <c r="L47" s="86"/>
    </row>
    <row r="48" spans="1:12" ht="25.5">
      <c r="A48" s="175" t="str">
        <f>'[1]Основа'!C66</f>
        <v>Проходная черепица с антенной насадкой (MONZAplus, PIEMONT)</v>
      </c>
      <c r="B48" s="111">
        <v>4.9</v>
      </c>
      <c r="C48" s="176"/>
      <c r="D48" s="177"/>
      <c r="E48" s="177"/>
      <c r="F48" s="178"/>
      <c r="G48" s="178"/>
      <c r="H48" s="178"/>
      <c r="I48" s="260">
        <v>54.72099375</v>
      </c>
      <c r="J48" s="261"/>
      <c r="K48" s="88"/>
      <c r="L48" s="86"/>
    </row>
    <row r="49" spans="1:12" ht="14.25" customHeight="1">
      <c r="A49" s="175" t="str">
        <f>'[1]Основа'!C67</f>
        <v>Проходная черепица с антенной насадкой (BORNHOLM)</v>
      </c>
      <c r="B49" s="111">
        <v>4.9</v>
      </c>
      <c r="C49" s="176"/>
      <c r="D49" s="177"/>
      <c r="E49" s="177"/>
      <c r="F49" s="178"/>
      <c r="G49" s="178"/>
      <c r="H49" s="178"/>
      <c r="I49" s="260">
        <v>54.72099375</v>
      </c>
      <c r="J49" s="261"/>
      <c r="K49" s="88"/>
      <c r="L49" s="86"/>
    </row>
    <row r="50" spans="1:12" ht="14.25" customHeight="1" thickBot="1">
      <c r="A50" s="171" t="str">
        <f>'[1]Основа'!C68</f>
        <v>Проходная черепица с антенной насадкой (BERGAMO)</v>
      </c>
      <c r="B50" s="106">
        <v>4.9</v>
      </c>
      <c r="C50" s="179"/>
      <c r="D50" s="180"/>
      <c r="E50" s="180"/>
      <c r="F50" s="181"/>
      <c r="G50" s="181"/>
      <c r="H50" s="181"/>
      <c r="I50" s="262">
        <v>58.214743750000004</v>
      </c>
      <c r="J50" s="263"/>
      <c r="K50" s="88"/>
      <c r="L50" s="86"/>
    </row>
    <row r="51" spans="1:12" ht="14.25" customHeight="1" thickBot="1">
      <c r="A51" s="66"/>
      <c r="B51" s="64"/>
      <c r="C51" s="3"/>
      <c r="D51" s="1"/>
      <c r="E51" s="1"/>
      <c r="F51" s="4"/>
      <c r="G51" s="4"/>
      <c r="H51" s="4"/>
      <c r="I51" s="67"/>
      <c r="J51" s="63"/>
      <c r="K51" s="88"/>
      <c r="L51" s="86"/>
    </row>
    <row r="52" spans="1:12" ht="15.75" thickBot="1">
      <c r="A52" s="21" t="str">
        <f>'[1]Основа'!C70</f>
        <v>Коньковая / Хребтовая / Вальмовая (все цвета)</v>
      </c>
      <c r="B52" s="22"/>
      <c r="C52" s="22"/>
      <c r="D52" s="22"/>
      <c r="E52" s="22"/>
      <c r="F52" s="22"/>
      <c r="G52" s="22"/>
      <c r="H52" s="22"/>
      <c r="I52" s="22"/>
      <c r="J52" s="23"/>
      <c r="K52" s="88"/>
      <c r="L52" s="86"/>
    </row>
    <row r="53" spans="1:12" ht="12.75" customHeight="1">
      <c r="A53" s="170" t="str">
        <f>'[1]Основа'!C71</f>
        <v>Коньковая/хребтовая черепица с зажимами (MONZAplus, PIEMONT,BORNHOLM) </v>
      </c>
      <c r="B53" s="102">
        <v>4.1</v>
      </c>
      <c r="C53" s="172"/>
      <c r="D53" s="173"/>
      <c r="E53" s="173"/>
      <c r="F53" s="174"/>
      <c r="G53" s="174"/>
      <c r="H53" s="174"/>
      <c r="I53" s="258">
        <v>8.754154999999999</v>
      </c>
      <c r="J53" s="259"/>
      <c r="K53" s="88"/>
      <c r="L53" s="86"/>
    </row>
    <row r="54" spans="1:12" ht="12.75" customHeight="1">
      <c r="A54" s="175" t="str">
        <f>'[1]Основа'!C72</f>
        <v>Коньковая/хребтовая черепица с зажимами (BERGAMO)</v>
      </c>
      <c r="B54" s="111">
        <v>4.1</v>
      </c>
      <c r="C54" s="176"/>
      <c r="D54" s="177"/>
      <c r="E54" s="177"/>
      <c r="F54" s="178"/>
      <c r="G54" s="178"/>
      <c r="H54" s="178"/>
      <c r="I54" s="250">
        <v>9.055155000000001</v>
      </c>
      <c r="J54" s="251"/>
      <c r="K54" s="88"/>
      <c r="L54" s="86"/>
    </row>
    <row r="55" spans="1:12" ht="12.75" customHeight="1">
      <c r="A55" s="175" t="str">
        <f>'[1]Основа'!C73</f>
        <v>Начальный коньковый торцевой элемент (MONZAplus, PIEMONT,BORNHOLM) </v>
      </c>
      <c r="B55" s="111">
        <v>2.2</v>
      </c>
      <c r="C55" s="176"/>
      <c r="D55" s="177"/>
      <c r="E55" s="177"/>
      <c r="F55" s="178"/>
      <c r="G55" s="178"/>
      <c r="H55" s="178"/>
      <c r="I55" s="250">
        <v>13.37601</v>
      </c>
      <c r="J55" s="251"/>
      <c r="K55" s="88"/>
      <c r="L55" s="86"/>
    </row>
    <row r="56" spans="1:12" ht="12.75" customHeight="1">
      <c r="A56" s="175" t="str">
        <f>'[1]Основа'!C74</f>
        <v>Начальный коньковый торцевой элемент (BERGAMO)</v>
      </c>
      <c r="B56" s="111">
        <v>2.2</v>
      </c>
      <c r="C56" s="176"/>
      <c r="D56" s="177"/>
      <c r="E56" s="177"/>
      <c r="F56" s="178"/>
      <c r="G56" s="178"/>
      <c r="H56" s="178"/>
      <c r="I56" s="250">
        <v>14.45101</v>
      </c>
      <c r="J56" s="251"/>
      <c r="K56" s="88"/>
      <c r="L56" s="86"/>
    </row>
    <row r="57" spans="1:12" ht="12.75" customHeight="1">
      <c r="A57" s="175" t="str">
        <f>'[1]Основа'!C75</f>
        <v>Конечный коньковый торцевой элемент (MONZAplus, PIEMONT,BORNHOLM) </v>
      </c>
      <c r="B57" s="111">
        <v>2.2</v>
      </c>
      <c r="C57" s="176"/>
      <c r="D57" s="177"/>
      <c r="E57" s="177"/>
      <c r="F57" s="178"/>
      <c r="G57" s="178"/>
      <c r="H57" s="178"/>
      <c r="I57" s="250">
        <v>16.66551</v>
      </c>
      <c r="J57" s="251"/>
      <c r="K57" s="88"/>
      <c r="L57" s="86"/>
    </row>
    <row r="58" spans="1:12" ht="12.75" customHeight="1">
      <c r="A58" s="175" t="str">
        <f>'[1]Основа'!C76</f>
        <v>Конечный коньковый торцевой элемент (BERGAMO)</v>
      </c>
      <c r="B58" s="111">
        <v>2.2</v>
      </c>
      <c r="C58" s="176"/>
      <c r="D58" s="177"/>
      <c r="E58" s="177"/>
      <c r="F58" s="178"/>
      <c r="G58" s="178"/>
      <c r="H58" s="178"/>
      <c r="I58" s="250">
        <v>18.10601</v>
      </c>
      <c r="J58" s="251"/>
      <c r="K58" s="88"/>
      <c r="L58" s="86"/>
    </row>
    <row r="59" spans="1:12" ht="27.75" customHeight="1">
      <c r="A59" s="241" t="str">
        <f>'[1]Основа'!C77</f>
        <v>Начальная хребтовая черепица (MONZAplus, PIEMONT,BORNHOLM) </v>
      </c>
      <c r="B59" s="111">
        <v>4.5</v>
      </c>
      <c r="C59" s="176"/>
      <c r="D59" s="177"/>
      <c r="E59" s="177"/>
      <c r="F59" s="178"/>
      <c r="G59" s="178"/>
      <c r="H59" s="178"/>
      <c r="I59" s="250">
        <v>22.88809375</v>
      </c>
      <c r="J59" s="251"/>
      <c r="K59" s="88"/>
      <c r="L59" s="86"/>
    </row>
    <row r="60" spans="1:12" ht="15" customHeight="1">
      <c r="A60" s="241" t="s">
        <v>61</v>
      </c>
      <c r="B60" s="240">
        <v>5.4</v>
      </c>
      <c r="C60" s="237"/>
      <c r="D60" s="238"/>
      <c r="E60" s="238"/>
      <c r="F60" s="239"/>
      <c r="G60" s="239"/>
      <c r="H60" s="239"/>
      <c r="I60" s="250">
        <v>25.04</v>
      </c>
      <c r="J60" s="251"/>
      <c r="K60" s="88"/>
      <c r="L60" s="86"/>
    </row>
    <row r="61" spans="1:12" ht="14.25" customHeight="1" thickBot="1">
      <c r="A61" s="171" t="str">
        <f>'[1]Основа'!C79</f>
        <v>Вальмовая черепица (MONZAplus, PIEMONT,BORNHOLM) </v>
      </c>
      <c r="B61" s="106">
        <v>4.2</v>
      </c>
      <c r="C61" s="179"/>
      <c r="D61" s="180"/>
      <c r="E61" s="180"/>
      <c r="F61" s="181"/>
      <c r="G61" s="181"/>
      <c r="H61" s="181"/>
      <c r="I61" s="279">
        <v>81.6876375</v>
      </c>
      <c r="J61" s="280"/>
      <c r="K61" s="88"/>
      <c r="L61" s="86"/>
    </row>
    <row r="62" spans="1:12" ht="14.25" customHeight="1" thickBot="1">
      <c r="A62" s="171" t="str">
        <f>'[1]Основа'!C80</f>
        <v>Вальмовая черепица - BERGAMO</v>
      </c>
      <c r="B62" s="106">
        <v>4.2</v>
      </c>
      <c r="C62" s="179"/>
      <c r="D62" s="180"/>
      <c r="E62" s="180"/>
      <c r="F62" s="181"/>
      <c r="G62" s="181"/>
      <c r="H62" s="181"/>
      <c r="I62" s="265">
        <v>95.39388749999999</v>
      </c>
      <c r="J62" s="266"/>
      <c r="K62" s="88"/>
      <c r="L62" s="86"/>
    </row>
    <row r="63" spans="1:12" ht="15.75" thickBot="1">
      <c r="A63" s="69" t="str">
        <f>'[1]Основа'!C81</f>
        <v>Доборные элементы, Польша</v>
      </c>
      <c r="B63" s="72"/>
      <c r="C63" s="72"/>
      <c r="D63" s="72"/>
      <c r="E63" s="72"/>
      <c r="F63" s="72"/>
      <c r="G63" s="72"/>
      <c r="H63" s="72"/>
      <c r="I63" s="72"/>
      <c r="J63" s="73"/>
      <c r="K63" s="88"/>
      <c r="L63" s="86"/>
    </row>
    <row r="64" spans="1:12" ht="12" customHeight="1" thickBot="1">
      <c r="A64" s="90" t="str">
        <f>'[1]Основа'!C89</f>
        <v>Зажим коньковой черепицы</v>
      </c>
      <c r="B64" s="91">
        <v>0.01</v>
      </c>
      <c r="C64" s="75"/>
      <c r="D64" s="75"/>
      <c r="E64" s="75"/>
      <c r="F64" s="75"/>
      <c r="G64" s="75"/>
      <c r="H64" s="75"/>
      <c r="I64" s="252">
        <v>0.6500954999999999</v>
      </c>
      <c r="J64" s="257"/>
      <c r="K64" s="88"/>
      <c r="L64" s="86"/>
    </row>
    <row r="65" spans="1:12" ht="12" customHeight="1">
      <c r="A65" s="182" t="str">
        <f>'[1]Основа'!C98</f>
        <v>Пультовая черепица (MONZAplus/ PIEMONT/ BERGAMO)</v>
      </c>
      <c r="B65" s="102">
        <v>4.2</v>
      </c>
      <c r="C65" s="183"/>
      <c r="D65" s="183"/>
      <c r="E65" s="183"/>
      <c r="F65" s="183"/>
      <c r="G65" s="183"/>
      <c r="H65" s="183"/>
      <c r="I65" s="277">
        <v>42.1813875</v>
      </c>
      <c r="J65" s="278"/>
      <c r="K65" s="88"/>
      <c r="L65" s="86"/>
    </row>
    <row r="66" spans="1:12" ht="25.5" customHeight="1" thickBot="1">
      <c r="A66" s="184" t="str">
        <f>'[1]Основа'!C99</f>
        <v>Боковая пультовая черепица правая/левая (MONZAplus/ PIEMONT/ BERGAMO)</v>
      </c>
      <c r="B66" s="106">
        <v>6.1</v>
      </c>
      <c r="C66" s="185"/>
      <c r="D66" s="185"/>
      <c r="E66" s="185"/>
      <c r="F66" s="185"/>
      <c r="G66" s="185"/>
      <c r="H66" s="185"/>
      <c r="I66" s="274">
        <v>57.36656875</v>
      </c>
      <c r="J66" s="275"/>
      <c r="K66" s="88"/>
      <c r="L66" s="86"/>
    </row>
    <row r="67" spans="1:15" ht="37.5" customHeight="1">
      <c r="A67" s="276" t="s">
        <v>46</v>
      </c>
      <c r="B67" s="276"/>
      <c r="C67" s="276"/>
      <c r="D67" s="276"/>
      <c r="E67" s="276"/>
      <c r="F67" s="276"/>
      <c r="G67" s="276"/>
      <c r="H67" s="276"/>
      <c r="I67" s="276"/>
      <c r="J67" s="276"/>
      <c r="K67" s="28"/>
      <c r="L67" s="86"/>
      <c r="M67" s="28"/>
      <c r="N67" s="28"/>
      <c r="O67" s="28"/>
    </row>
    <row r="68" spans="1:10" ht="29.25" customHeight="1">
      <c r="A68" s="6"/>
      <c r="B68" s="6"/>
      <c r="I68" s="5"/>
      <c r="J68" s="5"/>
    </row>
    <row r="69" spans="1:15" ht="58.5" customHeight="1">
      <c r="A69" s="267" t="s">
        <v>16</v>
      </c>
      <c r="B69" s="267"/>
      <c r="C69" s="267"/>
      <c r="D69" s="267"/>
      <c r="E69" s="267"/>
      <c r="F69" s="267"/>
      <c r="G69" s="267"/>
      <c r="H69" s="267"/>
      <c r="I69" s="267"/>
      <c r="J69" s="267"/>
      <c r="K69" s="10"/>
      <c r="L69" s="10"/>
      <c r="M69" s="10"/>
      <c r="N69" s="10"/>
      <c r="O69" s="10"/>
    </row>
    <row r="70" spans="2:15" ht="15" customHeight="1" thickBot="1">
      <c r="B70" s="11"/>
      <c r="C70" s="11"/>
      <c r="D70" s="11"/>
      <c r="E70" s="11"/>
      <c r="F70" s="11"/>
      <c r="G70" s="256" t="s">
        <v>60</v>
      </c>
      <c r="H70" s="256"/>
      <c r="I70" s="256"/>
      <c r="J70" s="256"/>
      <c r="K70" s="11"/>
      <c r="L70" s="11"/>
      <c r="M70" s="11"/>
      <c r="N70" s="11"/>
      <c r="O70" s="11"/>
    </row>
    <row r="71" spans="1:10" ht="12.75">
      <c r="A71" s="268" t="str">
        <f aca="true" t="shared" si="0" ref="A71:J71">A5</f>
        <v>Наименование - Цвет</v>
      </c>
      <c r="B71" s="17" t="str">
        <f t="shared" si="0"/>
        <v>Масса</v>
      </c>
      <c r="C71" s="270" t="str">
        <f t="shared" si="0"/>
        <v>Кол-во шт. в</v>
      </c>
      <c r="D71" s="270">
        <f t="shared" si="0"/>
        <v>0</v>
      </c>
      <c r="E71" s="270" t="str">
        <f t="shared" si="0"/>
        <v>Норма загрузки</v>
      </c>
      <c r="F71" s="270">
        <f t="shared" si="0"/>
        <v>0</v>
      </c>
      <c r="G71" s="270">
        <f t="shared" si="0"/>
        <v>0</v>
      </c>
      <c r="H71" s="271">
        <f t="shared" si="0"/>
        <v>0</v>
      </c>
      <c r="I71" s="272" t="str">
        <f t="shared" si="0"/>
        <v>Цена в СПб,</v>
      </c>
      <c r="J71" s="273">
        <f t="shared" si="0"/>
        <v>0</v>
      </c>
    </row>
    <row r="72" spans="1:10" ht="13.5" thickBot="1">
      <c r="A72" s="269"/>
      <c r="B72" s="198" t="str">
        <f aca="true" t="shared" si="1" ref="B72:J72">B6</f>
        <v>кг</v>
      </c>
      <c r="C72" s="199" t="str">
        <f t="shared" si="1"/>
        <v>м2</v>
      </c>
      <c r="D72" s="200" t="str">
        <f t="shared" si="1"/>
        <v>под.</v>
      </c>
      <c r="E72" s="200" t="str">
        <f t="shared" si="1"/>
        <v>под.</v>
      </c>
      <c r="F72" s="200" t="str">
        <f t="shared" si="1"/>
        <v>шт.</v>
      </c>
      <c r="G72" s="201" t="str">
        <f t="shared" si="1"/>
        <v>кг</v>
      </c>
      <c r="H72" s="202" t="str">
        <f t="shared" si="1"/>
        <v>м2</v>
      </c>
      <c r="I72" s="203" t="str">
        <f t="shared" si="1"/>
        <v>ЕВРО/шт.</v>
      </c>
      <c r="J72" s="204" t="str">
        <f t="shared" si="1"/>
        <v>ЕВРО/м2</v>
      </c>
    </row>
    <row r="73" spans="1:10" ht="15.75" thickBot="1">
      <c r="A73" s="21" t="s">
        <v>1</v>
      </c>
      <c r="B73" s="75"/>
      <c r="C73" s="75"/>
      <c r="D73" s="75"/>
      <c r="E73" s="75"/>
      <c r="F73" s="75"/>
      <c r="G73" s="75"/>
      <c r="H73" s="75"/>
      <c r="I73" s="75"/>
      <c r="J73" s="205"/>
    </row>
    <row r="74" spans="1:12" ht="12.75">
      <c r="A74" s="209" t="s">
        <v>2</v>
      </c>
      <c r="B74" s="74">
        <v>3.3</v>
      </c>
      <c r="C74" s="82">
        <v>15</v>
      </c>
      <c r="D74" s="83">
        <v>300</v>
      </c>
      <c r="E74" s="83">
        <v>22</v>
      </c>
      <c r="F74" s="84">
        <v>6600</v>
      </c>
      <c r="G74" s="84">
        <v>21120</v>
      </c>
      <c r="H74" s="85">
        <v>440</v>
      </c>
      <c r="I74" s="97">
        <v>2.32093575</v>
      </c>
      <c r="J74" s="96">
        <v>34.81403625</v>
      </c>
      <c r="K74" s="88"/>
      <c r="L74" s="86"/>
    </row>
    <row r="75" spans="1:12" ht="12.75">
      <c r="A75" s="20" t="s">
        <v>47</v>
      </c>
      <c r="B75" s="34">
        <v>3.3</v>
      </c>
      <c r="C75" s="35">
        <v>15</v>
      </c>
      <c r="D75" s="36">
        <v>300</v>
      </c>
      <c r="E75" s="36">
        <v>22</v>
      </c>
      <c r="F75" s="36">
        <v>6600</v>
      </c>
      <c r="G75" s="36">
        <v>21120</v>
      </c>
      <c r="H75" s="37">
        <v>440</v>
      </c>
      <c r="I75" s="194">
        <v>2.3491544999999996</v>
      </c>
      <c r="J75" s="195">
        <v>35.237317499999996</v>
      </c>
      <c r="K75" s="88"/>
      <c r="L75" s="86"/>
    </row>
    <row r="76" spans="1:12" ht="12.75">
      <c r="A76" s="20" t="s">
        <v>48</v>
      </c>
      <c r="B76" s="34">
        <v>3.3</v>
      </c>
      <c r="C76" s="35">
        <v>15</v>
      </c>
      <c r="D76" s="36">
        <v>300</v>
      </c>
      <c r="E76" s="36">
        <v>22</v>
      </c>
      <c r="F76" s="36">
        <v>6600</v>
      </c>
      <c r="G76" s="36">
        <v>21120</v>
      </c>
      <c r="H76" s="37">
        <v>440</v>
      </c>
      <c r="I76" s="194">
        <v>2.32093575</v>
      </c>
      <c r="J76" s="195">
        <v>34.81403625</v>
      </c>
      <c r="K76" s="88"/>
      <c r="L76" s="86"/>
    </row>
    <row r="77" spans="1:12" ht="12.75">
      <c r="A77" s="20" t="s">
        <v>49</v>
      </c>
      <c r="B77" s="34">
        <v>3.3</v>
      </c>
      <c r="C77" s="35">
        <v>15</v>
      </c>
      <c r="D77" s="36">
        <v>300</v>
      </c>
      <c r="E77" s="36">
        <v>22</v>
      </c>
      <c r="F77" s="36">
        <v>6600</v>
      </c>
      <c r="G77" s="36">
        <v>21120</v>
      </c>
      <c r="H77" s="37">
        <v>440</v>
      </c>
      <c r="I77" s="194">
        <v>2.3491544999999996</v>
      </c>
      <c r="J77" s="195">
        <v>35.237317499999996</v>
      </c>
      <c r="K77" s="88"/>
      <c r="L77" s="86"/>
    </row>
    <row r="78" spans="1:12" ht="14.25" customHeight="1" thickBot="1">
      <c r="A78" s="42" t="s">
        <v>3</v>
      </c>
      <c r="B78" s="38">
        <v>3.3</v>
      </c>
      <c r="C78" s="41">
        <v>15</v>
      </c>
      <c r="D78" s="39">
        <v>300</v>
      </c>
      <c r="E78" s="39">
        <v>22</v>
      </c>
      <c r="F78" s="39">
        <v>6600</v>
      </c>
      <c r="G78" s="39">
        <v>21120</v>
      </c>
      <c r="H78" s="40">
        <v>440</v>
      </c>
      <c r="I78" s="98">
        <v>2.6545861875</v>
      </c>
      <c r="J78" s="99">
        <v>39.8187928125</v>
      </c>
      <c r="K78" s="88"/>
      <c r="L78" s="86"/>
    </row>
    <row r="79" spans="1:12" ht="15.75" thickBot="1">
      <c r="A79" s="21" t="s">
        <v>5</v>
      </c>
      <c r="B79" s="75"/>
      <c r="C79" s="75"/>
      <c r="D79" s="75"/>
      <c r="E79" s="75"/>
      <c r="F79" s="75"/>
      <c r="G79" s="75"/>
      <c r="H79" s="75"/>
      <c r="I79" s="192"/>
      <c r="J79" s="193"/>
      <c r="K79" s="88"/>
      <c r="L79" s="86"/>
    </row>
    <row r="80" spans="1:12" ht="12.75">
      <c r="A80" s="209" t="s">
        <v>2</v>
      </c>
      <c r="B80" s="74">
        <v>4</v>
      </c>
      <c r="C80" s="82">
        <v>10</v>
      </c>
      <c r="D80" s="83">
        <v>240</v>
      </c>
      <c r="E80" s="83">
        <v>22</v>
      </c>
      <c r="F80" s="84">
        <v>5280</v>
      </c>
      <c r="G80" s="84">
        <v>21120</v>
      </c>
      <c r="H80" s="85">
        <v>528</v>
      </c>
      <c r="I80" s="97">
        <v>2.32974</v>
      </c>
      <c r="J80" s="96">
        <v>23.297400000000003</v>
      </c>
      <c r="K80" s="100"/>
      <c r="L80" s="101"/>
    </row>
    <row r="81" spans="1:12" ht="12.75">
      <c r="A81" s="19" t="s">
        <v>49</v>
      </c>
      <c r="B81" s="29">
        <v>4</v>
      </c>
      <c r="C81" s="30">
        <v>10</v>
      </c>
      <c r="D81" s="31">
        <v>240</v>
      </c>
      <c r="E81" s="31">
        <v>22</v>
      </c>
      <c r="F81" s="32">
        <v>5280</v>
      </c>
      <c r="G81" s="32">
        <v>21120</v>
      </c>
      <c r="H81" s="33">
        <v>528</v>
      </c>
      <c r="I81" s="92">
        <v>2.32974</v>
      </c>
      <c r="J81" s="93">
        <v>23.297400000000003</v>
      </c>
      <c r="K81" s="100"/>
      <c r="L81" s="101"/>
    </row>
    <row r="82" spans="1:12" ht="12.75">
      <c r="A82" s="19" t="s">
        <v>3</v>
      </c>
      <c r="B82" s="29">
        <v>4</v>
      </c>
      <c r="C82" s="30">
        <v>10</v>
      </c>
      <c r="D82" s="31">
        <v>240</v>
      </c>
      <c r="E82" s="31">
        <v>22</v>
      </c>
      <c r="F82" s="32">
        <v>5280</v>
      </c>
      <c r="G82" s="32">
        <v>21120</v>
      </c>
      <c r="H82" s="33">
        <v>528</v>
      </c>
      <c r="I82" s="92">
        <v>2.6626675</v>
      </c>
      <c r="J82" s="93">
        <v>26.626675</v>
      </c>
      <c r="K82" s="100"/>
      <c r="L82" s="101"/>
    </row>
    <row r="83" spans="1:12" ht="12.75">
      <c r="A83" s="19" t="s">
        <v>50</v>
      </c>
      <c r="B83" s="29">
        <v>4</v>
      </c>
      <c r="C83" s="30">
        <v>10</v>
      </c>
      <c r="D83" s="31">
        <v>240</v>
      </c>
      <c r="E83" s="31">
        <v>22</v>
      </c>
      <c r="F83" s="32">
        <v>5280</v>
      </c>
      <c r="G83" s="32">
        <v>21120</v>
      </c>
      <c r="H83" s="33">
        <v>528</v>
      </c>
      <c r="I83" s="92">
        <v>2.4049899999999997</v>
      </c>
      <c r="J83" s="93">
        <v>24.049899999999997</v>
      </c>
      <c r="K83" s="100"/>
      <c r="L83" s="101"/>
    </row>
    <row r="84" spans="1:12" ht="12.75">
      <c r="A84" s="19" t="s">
        <v>51</v>
      </c>
      <c r="B84" s="29">
        <v>4</v>
      </c>
      <c r="C84" s="30">
        <v>10</v>
      </c>
      <c r="D84" s="31">
        <v>240</v>
      </c>
      <c r="E84" s="31">
        <v>22</v>
      </c>
      <c r="F84" s="32">
        <v>5280</v>
      </c>
      <c r="G84" s="32">
        <v>21120</v>
      </c>
      <c r="H84" s="33">
        <v>528</v>
      </c>
      <c r="I84" s="92">
        <v>3.0957258750000003</v>
      </c>
      <c r="J84" s="93">
        <v>30.95725875</v>
      </c>
      <c r="K84" s="88"/>
      <c r="L84" s="86"/>
    </row>
    <row r="85" spans="1:12" ht="12.75">
      <c r="A85" s="20" t="s">
        <v>52</v>
      </c>
      <c r="B85" s="34">
        <v>4</v>
      </c>
      <c r="C85" s="55">
        <v>10</v>
      </c>
      <c r="D85" s="56">
        <v>240</v>
      </c>
      <c r="E85" s="56">
        <v>22</v>
      </c>
      <c r="F85" s="57">
        <v>5280</v>
      </c>
      <c r="G85" s="57">
        <v>21120</v>
      </c>
      <c r="H85" s="58">
        <v>528</v>
      </c>
      <c r="I85" s="92">
        <v>3.33978984375</v>
      </c>
      <c r="J85" s="93">
        <v>33.397898437500004</v>
      </c>
      <c r="K85" s="88"/>
      <c r="L85" s="86"/>
    </row>
    <row r="86" spans="1:12" ht="12.75">
      <c r="A86" s="186" t="s">
        <v>53</v>
      </c>
      <c r="B86" s="89">
        <v>4</v>
      </c>
      <c r="C86" s="187">
        <v>10</v>
      </c>
      <c r="D86" s="188">
        <v>240</v>
      </c>
      <c r="E86" s="188">
        <v>22</v>
      </c>
      <c r="F86" s="189">
        <v>5280</v>
      </c>
      <c r="G86" s="189">
        <v>21120</v>
      </c>
      <c r="H86" s="190">
        <v>528</v>
      </c>
      <c r="I86" s="94">
        <v>3.33978984375</v>
      </c>
      <c r="J86" s="95">
        <v>33.397898437500004</v>
      </c>
      <c r="K86" s="88"/>
      <c r="L86" s="86"/>
    </row>
    <row r="87" spans="1:12" ht="12.75">
      <c r="A87" s="20" t="s">
        <v>54</v>
      </c>
      <c r="B87" s="34">
        <v>4</v>
      </c>
      <c r="C87" s="55">
        <v>10</v>
      </c>
      <c r="D87" s="56">
        <v>240</v>
      </c>
      <c r="E87" s="56">
        <v>22</v>
      </c>
      <c r="F87" s="57">
        <v>5280</v>
      </c>
      <c r="G87" s="57">
        <v>21120</v>
      </c>
      <c r="H87" s="58">
        <v>528</v>
      </c>
      <c r="I87" s="194">
        <v>3.33978984375</v>
      </c>
      <c r="J87" s="195">
        <v>33.397898437500004</v>
      </c>
      <c r="K87" s="88"/>
      <c r="L87" s="86"/>
    </row>
    <row r="88" spans="1:12" ht="13.5" thickBot="1">
      <c r="A88" s="116" t="s">
        <v>38</v>
      </c>
      <c r="B88" s="106">
        <v>4</v>
      </c>
      <c r="C88" s="117">
        <v>10</v>
      </c>
      <c r="D88" s="118">
        <v>240</v>
      </c>
      <c r="E88" s="118">
        <v>22</v>
      </c>
      <c r="F88" s="119">
        <v>5280</v>
      </c>
      <c r="G88" s="119">
        <v>21120</v>
      </c>
      <c r="H88" s="197">
        <v>528</v>
      </c>
      <c r="I88" s="196">
        <v>3.0979753125000005</v>
      </c>
      <c r="J88" s="120">
        <v>30.979753125000006</v>
      </c>
      <c r="K88" s="88"/>
      <c r="L88" s="86"/>
    </row>
    <row r="89" spans="1:12" ht="15.75" thickBot="1">
      <c r="A89" s="69" t="s">
        <v>6</v>
      </c>
      <c r="B89" s="52"/>
      <c r="C89" s="52"/>
      <c r="D89" s="52"/>
      <c r="E89" s="52"/>
      <c r="F89" s="52"/>
      <c r="G89" s="52"/>
      <c r="H89" s="52"/>
      <c r="I89" s="129"/>
      <c r="J89" s="130"/>
      <c r="K89" s="87"/>
      <c r="L89" s="86"/>
    </row>
    <row r="90" spans="1:12" ht="12.75">
      <c r="A90" s="209" t="s">
        <v>2</v>
      </c>
      <c r="B90" s="74">
        <v>3.3</v>
      </c>
      <c r="C90" s="82">
        <v>14.3</v>
      </c>
      <c r="D90" s="83">
        <v>240</v>
      </c>
      <c r="E90" s="83">
        <v>27</v>
      </c>
      <c r="F90" s="84">
        <v>6480</v>
      </c>
      <c r="G90" s="84">
        <v>21384</v>
      </c>
      <c r="H90" s="85">
        <v>453.1468531468531</v>
      </c>
      <c r="I90" s="97">
        <v>2.6083800000000004</v>
      </c>
      <c r="J90" s="96">
        <v>37.299834000000004</v>
      </c>
      <c r="K90" s="88"/>
      <c r="L90" s="86"/>
    </row>
    <row r="91" spans="1:12" ht="12.75">
      <c r="A91" s="19" t="s">
        <v>19</v>
      </c>
      <c r="B91" s="29">
        <v>3.3</v>
      </c>
      <c r="C91" s="30">
        <v>14.3</v>
      </c>
      <c r="D91" s="31">
        <v>240</v>
      </c>
      <c r="E91" s="31">
        <v>27</v>
      </c>
      <c r="F91" s="32">
        <v>6480</v>
      </c>
      <c r="G91" s="32">
        <v>21384</v>
      </c>
      <c r="H91" s="33">
        <v>453.1468531468531</v>
      </c>
      <c r="I91" s="92">
        <v>2.6083800000000004</v>
      </c>
      <c r="J91" s="93">
        <v>37.299834000000004</v>
      </c>
      <c r="K91" s="88"/>
      <c r="L91" s="86"/>
    </row>
    <row r="92" spans="1:12" ht="14.25" customHeight="1" thickBot="1">
      <c r="A92" s="43" t="s">
        <v>3</v>
      </c>
      <c r="B92" s="44">
        <v>3.3</v>
      </c>
      <c r="C92" s="45">
        <v>14.3</v>
      </c>
      <c r="D92" s="46">
        <v>240</v>
      </c>
      <c r="E92" s="46">
        <v>27</v>
      </c>
      <c r="F92" s="47">
        <v>6480</v>
      </c>
      <c r="G92" s="47">
        <v>21384</v>
      </c>
      <c r="H92" s="48">
        <v>453.1468531468531</v>
      </c>
      <c r="I92" s="98">
        <v>2.65917375</v>
      </c>
      <c r="J92" s="99">
        <v>38.026184625</v>
      </c>
      <c r="K92" s="88"/>
      <c r="L92" s="86"/>
    </row>
    <row r="93" spans="1:12" ht="15.75" thickBot="1">
      <c r="A93" s="21" t="s">
        <v>23</v>
      </c>
      <c r="B93" s="75"/>
      <c r="C93" s="75"/>
      <c r="D93" s="75"/>
      <c r="E93" s="75"/>
      <c r="F93" s="75"/>
      <c r="G93" s="75"/>
      <c r="H93" s="75"/>
      <c r="I93" s="75"/>
      <c r="J93" s="205"/>
      <c r="K93" s="88"/>
      <c r="L93" s="86"/>
    </row>
    <row r="94" spans="1:12" ht="12.75">
      <c r="A94" s="209" t="s">
        <v>0</v>
      </c>
      <c r="B94" s="74">
        <v>3.4</v>
      </c>
      <c r="C94" s="82">
        <v>14.5</v>
      </c>
      <c r="D94" s="83">
        <v>300</v>
      </c>
      <c r="E94" s="83">
        <v>21</v>
      </c>
      <c r="F94" s="84">
        <v>6300</v>
      </c>
      <c r="G94" s="84">
        <v>21420</v>
      </c>
      <c r="H94" s="85">
        <v>434.48275862068965</v>
      </c>
      <c r="I94" s="97">
        <v>2.5168932</v>
      </c>
      <c r="J94" s="96">
        <v>36.494951400000005</v>
      </c>
      <c r="K94" s="88"/>
      <c r="L94" s="86"/>
    </row>
    <row r="95" spans="1:12" ht="12.75">
      <c r="A95" s="19" t="s">
        <v>4</v>
      </c>
      <c r="B95" s="29">
        <v>3.4</v>
      </c>
      <c r="C95" s="30">
        <v>14.5</v>
      </c>
      <c r="D95" s="31">
        <v>300</v>
      </c>
      <c r="E95" s="31">
        <v>21</v>
      </c>
      <c r="F95" s="32">
        <v>6300</v>
      </c>
      <c r="G95" s="32">
        <v>21420</v>
      </c>
      <c r="H95" s="33">
        <v>434.48275862068965</v>
      </c>
      <c r="I95" s="92">
        <v>2.5168932</v>
      </c>
      <c r="J95" s="93">
        <v>36.494951400000005</v>
      </c>
      <c r="K95" s="88"/>
      <c r="L95" s="86"/>
    </row>
    <row r="96" spans="1:12" ht="15" customHeight="1" thickBot="1">
      <c r="A96" s="76" t="s">
        <v>20</v>
      </c>
      <c r="B96" s="77">
        <v>3.4</v>
      </c>
      <c r="C96" s="78">
        <v>14.5</v>
      </c>
      <c r="D96" s="79">
        <v>300</v>
      </c>
      <c r="E96" s="79">
        <v>21</v>
      </c>
      <c r="F96" s="80">
        <v>6300</v>
      </c>
      <c r="G96" s="80">
        <v>21420</v>
      </c>
      <c r="H96" s="81">
        <v>434.48275862068965</v>
      </c>
      <c r="I96" s="94">
        <v>2.5958895749999997</v>
      </c>
      <c r="J96" s="95">
        <v>37.640398837499994</v>
      </c>
      <c r="K96" s="88"/>
      <c r="L96" s="86"/>
    </row>
    <row r="97" spans="1:12" ht="15" customHeight="1" thickBot="1">
      <c r="A97" s="217" t="s">
        <v>55</v>
      </c>
      <c r="B97" s="218"/>
      <c r="C97" s="219"/>
      <c r="D97" s="220"/>
      <c r="E97" s="220"/>
      <c r="F97" s="221"/>
      <c r="G97" s="221"/>
      <c r="H97" s="222"/>
      <c r="I97" s="223"/>
      <c r="J97" s="224"/>
      <c r="K97" s="88"/>
      <c r="L97" s="86"/>
    </row>
    <row r="98" spans="1:12" ht="15" customHeight="1">
      <c r="A98" s="155" t="s">
        <v>35</v>
      </c>
      <c r="B98" s="156">
        <v>3.7</v>
      </c>
      <c r="C98" s="157">
        <v>12.6</v>
      </c>
      <c r="D98" s="158">
        <v>240</v>
      </c>
      <c r="E98" s="158">
        <v>24</v>
      </c>
      <c r="F98" s="159">
        <v>5760</v>
      </c>
      <c r="G98" s="159">
        <v>21312</v>
      </c>
      <c r="H98" s="160">
        <v>457.14285714285717</v>
      </c>
      <c r="I98" s="215">
        <v>2.7080325</v>
      </c>
      <c r="J98" s="216">
        <v>34.1212095</v>
      </c>
      <c r="K98" s="88"/>
      <c r="L98" s="86"/>
    </row>
    <row r="99" spans="1:12" ht="15" customHeight="1">
      <c r="A99" s="110" t="s">
        <v>36</v>
      </c>
      <c r="B99" s="111">
        <v>3.7</v>
      </c>
      <c r="C99" s="112">
        <v>12.6</v>
      </c>
      <c r="D99" s="113">
        <v>240</v>
      </c>
      <c r="E99" s="113">
        <v>24</v>
      </c>
      <c r="F99" s="114">
        <v>5760</v>
      </c>
      <c r="G99" s="114">
        <v>21312</v>
      </c>
      <c r="H99" s="191">
        <v>457.14285714285717</v>
      </c>
      <c r="I99" s="208">
        <v>2.8567856249999997</v>
      </c>
      <c r="J99" s="115">
        <v>35.995498874999996</v>
      </c>
      <c r="K99" s="88"/>
      <c r="L99" s="86"/>
    </row>
    <row r="100" spans="1:12" ht="15" customHeight="1">
      <c r="A100" s="110" t="s">
        <v>37</v>
      </c>
      <c r="B100" s="111">
        <v>3.7</v>
      </c>
      <c r="C100" s="112">
        <v>12.6</v>
      </c>
      <c r="D100" s="113">
        <v>240</v>
      </c>
      <c r="E100" s="113">
        <v>24</v>
      </c>
      <c r="F100" s="114">
        <v>5760</v>
      </c>
      <c r="G100" s="114">
        <v>21312</v>
      </c>
      <c r="H100" s="191">
        <v>457.14285714285717</v>
      </c>
      <c r="I100" s="208">
        <v>2.8567856249999997</v>
      </c>
      <c r="J100" s="115">
        <v>35.995498874999996</v>
      </c>
      <c r="K100" s="88"/>
      <c r="L100" s="86"/>
    </row>
    <row r="101" spans="1:12" ht="15" customHeight="1" thickBot="1">
      <c r="A101" s="116" t="s">
        <v>56</v>
      </c>
      <c r="B101" s="106">
        <v>3.7</v>
      </c>
      <c r="C101" s="117">
        <v>12.6</v>
      </c>
      <c r="D101" s="118">
        <v>240</v>
      </c>
      <c r="E101" s="118">
        <v>24</v>
      </c>
      <c r="F101" s="119">
        <v>5760</v>
      </c>
      <c r="G101" s="119">
        <v>21312</v>
      </c>
      <c r="H101" s="197">
        <v>457.14285714285717</v>
      </c>
      <c r="I101" s="196">
        <v>2.7080325</v>
      </c>
      <c r="J101" s="120">
        <v>34.1212095</v>
      </c>
      <c r="K101" s="88"/>
      <c r="L101" s="86"/>
    </row>
    <row r="102" spans="1:12" ht="15" customHeight="1" thickBot="1">
      <c r="A102" s="69" t="s">
        <v>21</v>
      </c>
      <c r="B102" s="77"/>
      <c r="C102" s="78"/>
      <c r="D102" s="79"/>
      <c r="E102" s="79"/>
      <c r="F102" s="80"/>
      <c r="G102" s="80"/>
      <c r="H102" s="81"/>
      <c r="I102" s="94"/>
      <c r="J102" s="95"/>
      <c r="K102" s="88"/>
      <c r="L102" s="86"/>
    </row>
    <row r="103" spans="1:12" ht="15" customHeight="1">
      <c r="A103" s="209" t="s">
        <v>0</v>
      </c>
      <c r="B103" s="74">
        <v>3.4</v>
      </c>
      <c r="C103" s="82">
        <v>14.5</v>
      </c>
      <c r="D103" s="83">
        <v>300</v>
      </c>
      <c r="E103" s="83">
        <v>21</v>
      </c>
      <c r="F103" s="84">
        <v>6300</v>
      </c>
      <c r="G103" s="84">
        <v>21420</v>
      </c>
      <c r="H103" s="85">
        <v>434.48275862068965</v>
      </c>
      <c r="I103" s="97">
        <v>2.5168932</v>
      </c>
      <c r="J103" s="96">
        <v>36.494951400000005</v>
      </c>
      <c r="K103" s="88"/>
      <c r="L103" s="86"/>
    </row>
    <row r="104" spans="1:12" ht="15" customHeight="1">
      <c r="A104" s="19" t="s">
        <v>4</v>
      </c>
      <c r="B104" s="29">
        <v>3.4</v>
      </c>
      <c r="C104" s="30">
        <v>14.5</v>
      </c>
      <c r="D104" s="31">
        <v>300</v>
      </c>
      <c r="E104" s="31">
        <v>21</v>
      </c>
      <c r="F104" s="32">
        <v>6300</v>
      </c>
      <c r="G104" s="32">
        <v>21420</v>
      </c>
      <c r="H104" s="33">
        <v>434.48275862068965</v>
      </c>
      <c r="I104" s="92">
        <v>2.5168932</v>
      </c>
      <c r="J104" s="93">
        <v>36.494951400000005</v>
      </c>
      <c r="K104" s="88"/>
      <c r="L104" s="86"/>
    </row>
    <row r="105" spans="1:12" ht="15" customHeight="1" thickBot="1">
      <c r="A105" s="43" t="s">
        <v>20</v>
      </c>
      <c r="B105" s="44">
        <v>3.4</v>
      </c>
      <c r="C105" s="45">
        <v>14.5</v>
      </c>
      <c r="D105" s="46">
        <v>300</v>
      </c>
      <c r="E105" s="46">
        <v>21</v>
      </c>
      <c r="F105" s="47">
        <v>6300</v>
      </c>
      <c r="G105" s="47">
        <v>21420</v>
      </c>
      <c r="H105" s="48">
        <v>434.48275862068965</v>
      </c>
      <c r="I105" s="98">
        <v>2.5958895749999997</v>
      </c>
      <c r="J105" s="99">
        <v>37.640398837499994</v>
      </c>
      <c r="K105" s="88"/>
      <c r="L105" s="86"/>
    </row>
    <row r="106" spans="1:12" ht="15" customHeight="1" thickBot="1">
      <c r="A106" s="210" t="s">
        <v>57</v>
      </c>
      <c r="B106" s="91"/>
      <c r="C106" s="211"/>
      <c r="D106" s="212"/>
      <c r="E106" s="212"/>
      <c r="F106" s="213"/>
      <c r="G106" s="213"/>
      <c r="H106" s="214"/>
      <c r="I106" s="206"/>
      <c r="J106" s="207"/>
      <c r="K106" s="88"/>
      <c r="L106" s="86"/>
    </row>
    <row r="107" spans="1:12" ht="15" customHeight="1" thickBot="1">
      <c r="A107" s="225" t="s">
        <v>58</v>
      </c>
      <c r="B107" s="226">
        <v>4</v>
      </c>
      <c r="C107" s="227">
        <v>10</v>
      </c>
      <c r="D107" s="228">
        <v>240</v>
      </c>
      <c r="E107" s="228">
        <v>22</v>
      </c>
      <c r="F107" s="229">
        <v>5280</v>
      </c>
      <c r="G107" s="229">
        <v>21120</v>
      </c>
      <c r="H107" s="230">
        <v>528</v>
      </c>
      <c r="I107" s="231">
        <v>2.82268125</v>
      </c>
      <c r="J107" s="232">
        <v>28.2268125</v>
      </c>
      <c r="K107" s="88"/>
      <c r="L107" s="86"/>
    </row>
    <row r="108" spans="1:13" ht="12.75" customHeight="1">
      <c r="A108" s="285" t="s">
        <v>22</v>
      </c>
      <c r="B108" s="288" t="s">
        <v>11</v>
      </c>
      <c r="C108" s="289"/>
      <c r="D108" s="290" t="s">
        <v>12</v>
      </c>
      <c r="E108" s="291"/>
      <c r="F108" s="291"/>
      <c r="G108" s="292"/>
      <c r="H108" s="293" t="s">
        <v>13</v>
      </c>
      <c r="I108" s="294"/>
      <c r="J108" s="295" t="s">
        <v>14</v>
      </c>
      <c r="K108" s="264" t="s">
        <v>41</v>
      </c>
      <c r="L108" s="264"/>
      <c r="M108" s="233" t="s">
        <v>44</v>
      </c>
    </row>
    <row r="109" spans="1:13" ht="12.75" customHeight="1">
      <c r="A109" s="286"/>
      <c r="B109" s="59"/>
      <c r="C109" s="60"/>
      <c r="D109" s="298"/>
      <c r="E109" s="299"/>
      <c r="F109" s="61"/>
      <c r="G109" s="61"/>
      <c r="H109" s="62"/>
      <c r="I109" s="62"/>
      <c r="J109" s="296"/>
      <c r="K109" s="70"/>
      <c r="L109" s="70"/>
      <c r="M109" s="71"/>
    </row>
    <row r="110" spans="1:13" ht="45.75" customHeight="1" thickBot="1">
      <c r="A110" s="287"/>
      <c r="B110" s="234" t="s">
        <v>7</v>
      </c>
      <c r="C110" s="121" t="s">
        <v>8</v>
      </c>
      <c r="D110" s="122" t="s">
        <v>40</v>
      </c>
      <c r="E110" s="123" t="s">
        <v>9</v>
      </c>
      <c r="F110" s="124" t="s">
        <v>10</v>
      </c>
      <c r="G110" s="125" t="s">
        <v>39</v>
      </c>
      <c r="H110" s="122" t="s">
        <v>40</v>
      </c>
      <c r="I110" s="121" t="s">
        <v>8</v>
      </c>
      <c r="J110" s="297"/>
      <c r="K110" s="235" t="s">
        <v>43</v>
      </c>
      <c r="L110" s="235" t="s">
        <v>42</v>
      </c>
      <c r="M110" s="236" t="s">
        <v>45</v>
      </c>
    </row>
    <row r="111" spans="1:13" ht="15" customHeight="1" thickBot="1">
      <c r="A111" s="139" t="str">
        <f>'[1]Основа'!C138</f>
        <v>Доборные элементы, Германия (для всех типов, по цветам)</v>
      </c>
      <c r="B111" s="140"/>
      <c r="C111" s="140"/>
      <c r="D111" s="140"/>
      <c r="E111" s="140"/>
      <c r="F111" s="140"/>
      <c r="G111" s="140"/>
      <c r="H111" s="140"/>
      <c r="I111" s="140"/>
      <c r="J111" s="140"/>
      <c r="K111" s="140"/>
      <c r="L111" s="140"/>
      <c r="M111" s="141"/>
    </row>
    <row r="112" spans="1:13" ht="12.75">
      <c r="A112" s="49" t="str">
        <f>'[1]Основа'!C139</f>
        <v>Двойная черепица</v>
      </c>
      <c r="B112" s="137">
        <v>19.933079999999997</v>
      </c>
      <c r="C112" s="137">
        <v>22.956517499999997</v>
      </c>
      <c r="D112" s="137">
        <v>25.9725375</v>
      </c>
      <c r="E112" s="137">
        <v>31.0116</v>
      </c>
      <c r="F112" s="137">
        <v>34.4381625</v>
      </c>
      <c r="G112" s="137">
        <v>34.4381625</v>
      </c>
      <c r="H112" s="137">
        <v>24.0198</v>
      </c>
      <c r="I112" s="137">
        <v>28.655737499999994</v>
      </c>
      <c r="J112" s="137">
        <v>18.445710000000002</v>
      </c>
      <c r="K112" s="137">
        <v>25.9725375</v>
      </c>
      <c r="L112" s="137">
        <v>31.0116</v>
      </c>
      <c r="M112" s="138">
        <v>25.9725375</v>
      </c>
    </row>
    <row r="113" spans="1:13" ht="12.75" customHeight="1">
      <c r="A113" s="27" t="str">
        <f>'[1]Основа'!C140</f>
        <v>Боковая черепица правая/левая</v>
      </c>
      <c r="B113" s="131">
        <v>22.207092000000003</v>
      </c>
      <c r="C113" s="131">
        <v>23.819592000000004</v>
      </c>
      <c r="D113" s="131">
        <v>26.871989999999997</v>
      </c>
      <c r="E113" s="131">
        <v>30.25824</v>
      </c>
      <c r="F113" s="131">
        <v>34.93449</v>
      </c>
      <c r="G113" s="131">
        <v>34.93449</v>
      </c>
      <c r="H113" s="131">
        <v>25.331987999999996</v>
      </c>
      <c r="I113" s="131">
        <v>28.718238000000003</v>
      </c>
      <c r="J113" s="131">
        <v>22.362923999999996</v>
      </c>
      <c r="K113" s="131">
        <v>26.871989999999997</v>
      </c>
      <c r="L113" s="131">
        <v>30.25824</v>
      </c>
      <c r="M113" s="136">
        <v>26.871989999999997</v>
      </c>
    </row>
    <row r="114" spans="1:13" ht="12.75">
      <c r="A114" s="27" t="str">
        <f>'[1]Основа'!C141</f>
        <v>Вентиляционная черепица</v>
      </c>
      <c r="B114" s="131">
        <v>21.734693999999998</v>
      </c>
      <c r="C114" s="131">
        <v>23.347194</v>
      </c>
      <c r="D114" s="131">
        <v>24.375839999999997</v>
      </c>
      <c r="E114" s="131">
        <v>28.245839999999998</v>
      </c>
      <c r="F114" s="131">
        <v>28.245839999999998</v>
      </c>
      <c r="G114" s="131">
        <v>30.825840000000003</v>
      </c>
      <c r="H114" s="131">
        <v>26.950422000000003</v>
      </c>
      <c r="I114" s="131">
        <v>29.852922000000003</v>
      </c>
      <c r="J114" s="131">
        <v>19.594068000000004</v>
      </c>
      <c r="K114" s="131">
        <v>24.375839999999997</v>
      </c>
      <c r="L114" s="131">
        <v>28.245839999999998</v>
      </c>
      <c r="M114" s="136">
        <v>24.375839999999997</v>
      </c>
    </row>
    <row r="115" spans="1:13" ht="12.75">
      <c r="A115" s="27" t="str">
        <f>'[1]Основа'!C142</f>
        <v>Половинчатая черепица</v>
      </c>
      <c r="B115" s="131">
        <v>9.820447499999998</v>
      </c>
      <c r="C115" s="131">
        <v>10.626697499999999</v>
      </c>
      <c r="D115" s="131">
        <v>14.8662825</v>
      </c>
      <c r="E115" s="131">
        <v>15.2694075</v>
      </c>
      <c r="F115" s="131">
        <v>17.486595</v>
      </c>
      <c r="G115" s="131">
        <v>17.486595</v>
      </c>
      <c r="H115" s="132" t="s">
        <v>18</v>
      </c>
      <c r="I115" s="132" t="s">
        <v>18</v>
      </c>
      <c r="J115" s="131">
        <v>9.945577499999999</v>
      </c>
      <c r="K115" s="131">
        <v>14.8662825</v>
      </c>
      <c r="L115" s="131">
        <v>15.2694075</v>
      </c>
      <c r="M115" s="136">
        <v>14.8662825</v>
      </c>
    </row>
    <row r="116" spans="1:13" ht="12.75" customHeight="1">
      <c r="A116" s="27" t="str">
        <f>'[1]Основа'!C144</f>
        <v>Пультовая черепица</v>
      </c>
      <c r="B116" s="131">
        <v>48.429824999999994</v>
      </c>
      <c r="C116" s="131">
        <v>54.275137500000014</v>
      </c>
      <c r="D116" s="131">
        <v>59.90469749999999</v>
      </c>
      <c r="E116" s="131">
        <v>63.93594749999999</v>
      </c>
      <c r="F116" s="131">
        <v>68.16876</v>
      </c>
      <c r="G116" s="131">
        <v>68.16876</v>
      </c>
      <c r="H116" s="131">
        <v>52.4543025</v>
      </c>
      <c r="I116" s="131">
        <v>58.50117750000001</v>
      </c>
      <c r="J116" s="132" t="s">
        <v>18</v>
      </c>
      <c r="K116" s="131">
        <v>59.90469749999999</v>
      </c>
      <c r="L116" s="131">
        <v>63.93594749999999</v>
      </c>
      <c r="M116" s="136">
        <v>59.90469749999999</v>
      </c>
    </row>
    <row r="117" spans="1:13" ht="12.75">
      <c r="A117" s="27" t="str">
        <f>'[1]Основа'!C145</f>
        <v>Боковая пультовая черепицы правая/левая</v>
      </c>
      <c r="B117" s="131">
        <v>88.7004</v>
      </c>
      <c r="C117" s="131">
        <v>89.70821249999999</v>
      </c>
      <c r="D117" s="131">
        <v>97.19375999999998</v>
      </c>
      <c r="E117" s="131">
        <v>101.42657249999999</v>
      </c>
      <c r="F117" s="131">
        <v>106.46563499999999</v>
      </c>
      <c r="G117" s="131">
        <v>106.46563499999999</v>
      </c>
      <c r="H117" s="131">
        <v>89.729175</v>
      </c>
      <c r="I117" s="131">
        <v>93.760425</v>
      </c>
      <c r="J117" s="132" t="s">
        <v>18</v>
      </c>
      <c r="K117" s="131">
        <v>97.19375999999998</v>
      </c>
      <c r="L117" s="131">
        <v>101.42657249999999</v>
      </c>
      <c r="M117" s="136">
        <v>97.19375999999998</v>
      </c>
    </row>
    <row r="118" spans="1:13" ht="12.75">
      <c r="A118" s="26" t="str">
        <f>'[1]Основа'!C147</f>
        <v>Проходная черепица с вентиляционной насадкой</v>
      </c>
      <c r="B118" s="131">
        <v>242.65803000000002</v>
      </c>
      <c r="C118" s="131">
        <v>249.26928</v>
      </c>
      <c r="D118" s="131">
        <v>306.440532</v>
      </c>
      <c r="E118" s="131">
        <v>306.440532</v>
      </c>
      <c r="F118" s="131">
        <v>334.659282</v>
      </c>
      <c r="G118" s="131">
        <v>334.659282</v>
      </c>
      <c r="H118" s="131">
        <v>234.072822</v>
      </c>
      <c r="I118" s="131">
        <v>242.135322</v>
      </c>
      <c r="J118" s="131">
        <v>267.93532200000004</v>
      </c>
      <c r="K118" s="131">
        <v>306.440532</v>
      </c>
      <c r="L118" s="131">
        <v>306.440532</v>
      </c>
      <c r="M118" s="136">
        <v>306.440532</v>
      </c>
    </row>
    <row r="119" spans="1:13" ht="14.25" customHeight="1" thickBot="1">
      <c r="A119" s="142" t="str">
        <f>'[1]Основа'!C148</f>
        <v>Проходная черепица с антенной насадкой</v>
      </c>
      <c r="B119" s="143">
        <v>194.466984</v>
      </c>
      <c r="C119" s="143">
        <v>206.076984</v>
      </c>
      <c r="D119" s="143">
        <v>251.63823599999998</v>
      </c>
      <c r="E119" s="143">
        <v>251.63823599999998</v>
      </c>
      <c r="F119" s="143">
        <v>275.019486</v>
      </c>
      <c r="G119" s="143">
        <v>275.019486</v>
      </c>
      <c r="H119" s="143">
        <v>188.945526</v>
      </c>
      <c r="I119" s="143">
        <v>200.233026</v>
      </c>
      <c r="J119" s="143">
        <v>190.558026</v>
      </c>
      <c r="K119" s="143">
        <v>251.63823599999998</v>
      </c>
      <c r="L119" s="143">
        <v>251.63823599999998</v>
      </c>
      <c r="M119" s="144">
        <v>251.63823599999998</v>
      </c>
    </row>
    <row r="120" spans="1:13" ht="15.75" thickBot="1">
      <c r="A120" s="145" t="s">
        <v>15</v>
      </c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146"/>
    </row>
    <row r="121" spans="1:13" ht="12.75">
      <c r="A121" s="68" t="s">
        <v>26</v>
      </c>
      <c r="B121" s="134">
        <v>14.878860000000001</v>
      </c>
      <c r="C121" s="134">
        <v>17.297610000000002</v>
      </c>
      <c r="D121" s="134">
        <v>14.878860000000001</v>
      </c>
      <c r="E121" s="134">
        <v>17.297610000000002</v>
      </c>
      <c r="F121" s="134">
        <v>19.71636</v>
      </c>
      <c r="G121" s="134">
        <v>19.71636</v>
      </c>
      <c r="H121" s="134">
        <v>14.395109999999999</v>
      </c>
      <c r="I121" s="134">
        <v>16.81386</v>
      </c>
      <c r="J121" s="134">
        <v>14.395109999999999</v>
      </c>
      <c r="K121" s="134">
        <v>14.878860000000001</v>
      </c>
      <c r="L121" s="134">
        <v>17.297610000000002</v>
      </c>
      <c r="M121" s="135">
        <v>14.878860000000001</v>
      </c>
    </row>
    <row r="122" spans="1:13" ht="12.75">
      <c r="A122" s="24" t="s">
        <v>31</v>
      </c>
      <c r="B122" s="131">
        <v>24.79896</v>
      </c>
      <c r="C122" s="131">
        <v>26.895210000000002</v>
      </c>
      <c r="D122" s="131">
        <v>24.79896</v>
      </c>
      <c r="E122" s="131">
        <v>26.895210000000002</v>
      </c>
      <c r="F122" s="131">
        <v>29.31396</v>
      </c>
      <c r="G122" s="131">
        <v>29.31396</v>
      </c>
      <c r="H122" s="131">
        <v>23.99271</v>
      </c>
      <c r="I122" s="131">
        <v>26.088960000000004</v>
      </c>
      <c r="J122" s="131">
        <v>23.99271</v>
      </c>
      <c r="K122" s="131">
        <v>24.79896</v>
      </c>
      <c r="L122" s="131">
        <v>26.895210000000002</v>
      </c>
      <c r="M122" s="136">
        <v>24.79896</v>
      </c>
    </row>
    <row r="123" spans="1:13" ht="12.75" customHeight="1">
      <c r="A123" s="24" t="s">
        <v>32</v>
      </c>
      <c r="B123" s="131">
        <v>59.04459000000001</v>
      </c>
      <c r="C123" s="131">
        <v>67.26834</v>
      </c>
      <c r="D123" s="131">
        <v>59.04459000000001</v>
      </c>
      <c r="E123" s="131">
        <v>67.26834</v>
      </c>
      <c r="F123" s="131">
        <v>67.91334</v>
      </c>
      <c r="G123" s="131">
        <v>67.91334</v>
      </c>
      <c r="H123" s="131">
        <v>57.27084</v>
      </c>
      <c r="I123" s="131">
        <v>65.33333999999999</v>
      </c>
      <c r="J123" s="131">
        <v>57.27084</v>
      </c>
      <c r="K123" s="131">
        <v>59.04459000000001</v>
      </c>
      <c r="L123" s="131">
        <v>67.26834</v>
      </c>
      <c r="M123" s="136">
        <v>59.04459000000001</v>
      </c>
    </row>
    <row r="124" spans="1:13" ht="14.25" customHeight="1">
      <c r="A124" s="147" t="s">
        <v>33</v>
      </c>
      <c r="B124" s="131">
        <v>164.185008</v>
      </c>
      <c r="C124" s="131">
        <v>177.407508</v>
      </c>
      <c r="D124" s="131">
        <v>164.185008</v>
      </c>
      <c r="E124" s="131">
        <v>177.407508</v>
      </c>
      <c r="F124" s="131">
        <v>192.403758</v>
      </c>
      <c r="G124" s="131">
        <v>192.403758</v>
      </c>
      <c r="H124" s="131">
        <v>159.347508</v>
      </c>
      <c r="I124" s="131">
        <v>172.247508</v>
      </c>
      <c r="J124" s="131">
        <v>159.347508</v>
      </c>
      <c r="K124" s="131">
        <v>164.185008</v>
      </c>
      <c r="L124" s="131">
        <v>177.407508</v>
      </c>
      <c r="M124" s="136">
        <v>164.185008</v>
      </c>
    </row>
    <row r="125" spans="1:13" ht="12.75" customHeight="1">
      <c r="A125" s="24" t="s">
        <v>27</v>
      </c>
      <c r="B125" s="131">
        <v>17.76459</v>
      </c>
      <c r="C125" s="131">
        <v>19.699589999999993</v>
      </c>
      <c r="D125" s="131">
        <v>17.76459</v>
      </c>
      <c r="E125" s="131">
        <v>19.699589999999993</v>
      </c>
      <c r="F125" s="131">
        <v>20.66709</v>
      </c>
      <c r="G125" s="131">
        <v>20.66709</v>
      </c>
      <c r="H125" s="131">
        <v>17.280839999999998</v>
      </c>
      <c r="I125" s="131">
        <v>19.05459</v>
      </c>
      <c r="J125" s="133" t="s">
        <v>18</v>
      </c>
      <c r="K125" s="131">
        <v>17.76459</v>
      </c>
      <c r="L125" s="131">
        <v>19.699589999999993</v>
      </c>
      <c r="M125" s="136">
        <v>17.76459</v>
      </c>
    </row>
    <row r="126" spans="1:13" ht="12.75" customHeight="1">
      <c r="A126" s="24" t="s">
        <v>28</v>
      </c>
      <c r="B126" s="131">
        <v>24.860106</v>
      </c>
      <c r="C126" s="131">
        <v>26.956356000000003</v>
      </c>
      <c r="D126" s="131">
        <v>24.860106</v>
      </c>
      <c r="E126" s="131">
        <v>26.956356000000003</v>
      </c>
      <c r="F126" s="131">
        <v>29.375106000000002</v>
      </c>
      <c r="G126" s="131">
        <v>29.375106000000002</v>
      </c>
      <c r="H126" s="131">
        <v>24.053856</v>
      </c>
      <c r="I126" s="131">
        <v>26.150106</v>
      </c>
      <c r="J126" s="133" t="s">
        <v>18</v>
      </c>
      <c r="K126" s="131">
        <v>24.860106</v>
      </c>
      <c r="L126" s="131">
        <v>26.956356000000003</v>
      </c>
      <c r="M126" s="136">
        <v>24.860106</v>
      </c>
    </row>
    <row r="127" spans="1:13" ht="12.75" customHeight="1">
      <c r="A127" s="24" t="s">
        <v>29</v>
      </c>
      <c r="B127" s="131">
        <v>59.04459000000001</v>
      </c>
      <c r="C127" s="131">
        <v>67.26834</v>
      </c>
      <c r="D127" s="131">
        <v>59.04459000000001</v>
      </c>
      <c r="E127" s="131">
        <v>67.26834</v>
      </c>
      <c r="F127" s="131">
        <v>67.91334</v>
      </c>
      <c r="G127" s="131">
        <v>67.91334</v>
      </c>
      <c r="H127" s="131">
        <v>57.27084</v>
      </c>
      <c r="I127" s="131">
        <v>65.33333999999999</v>
      </c>
      <c r="J127" s="133" t="s">
        <v>18</v>
      </c>
      <c r="K127" s="131">
        <v>59.04459000000001</v>
      </c>
      <c r="L127" s="131">
        <v>67.26834</v>
      </c>
      <c r="M127" s="136">
        <v>59.04459000000001</v>
      </c>
    </row>
    <row r="128" spans="1:13" ht="14.25" customHeight="1" thickBot="1">
      <c r="A128" s="148" t="s">
        <v>30</v>
      </c>
      <c r="B128" s="143">
        <v>164.185008</v>
      </c>
      <c r="C128" s="143">
        <v>177.407508</v>
      </c>
      <c r="D128" s="143">
        <v>164.185008</v>
      </c>
      <c r="E128" s="143">
        <v>177.407508</v>
      </c>
      <c r="F128" s="143">
        <v>192.403758</v>
      </c>
      <c r="G128" s="143">
        <v>192.403758</v>
      </c>
      <c r="H128" s="143">
        <v>159.347508</v>
      </c>
      <c r="I128" s="143">
        <v>172.247508</v>
      </c>
      <c r="J128" s="149" t="s">
        <v>18</v>
      </c>
      <c r="K128" s="143">
        <v>164.185008</v>
      </c>
      <c r="L128" s="143">
        <v>177.407508</v>
      </c>
      <c r="M128" s="144">
        <v>164.185008</v>
      </c>
    </row>
    <row r="129" spans="1:13" ht="13.5" thickBot="1">
      <c r="A129" s="152" t="s">
        <v>34</v>
      </c>
      <c r="B129" s="252">
        <v>48.958079999999995</v>
      </c>
      <c r="C129" s="252"/>
      <c r="D129" s="252">
        <v>74.7506625</v>
      </c>
      <c r="E129" s="253"/>
      <c r="F129" s="253"/>
      <c r="G129" s="253"/>
      <c r="H129" s="252">
        <v>47.40105</v>
      </c>
      <c r="I129" s="252"/>
      <c r="J129" s="153">
        <v>47.40105</v>
      </c>
      <c r="K129" s="254">
        <v>74.7506625</v>
      </c>
      <c r="L129" s="255"/>
      <c r="M129" s="154">
        <v>74.7506625</v>
      </c>
    </row>
    <row r="130" spans="1:13" ht="13.5" customHeight="1" thickBot="1">
      <c r="A130" s="150" t="s">
        <v>25</v>
      </c>
      <c r="B130" s="300">
        <v>2.5861146000000006</v>
      </c>
      <c r="C130" s="300"/>
      <c r="D130" s="300"/>
      <c r="E130" s="300"/>
      <c r="F130" s="300"/>
      <c r="G130" s="300"/>
      <c r="H130" s="300"/>
      <c r="I130" s="300"/>
      <c r="J130" s="300"/>
      <c r="K130" s="300"/>
      <c r="L130" s="300"/>
      <c r="M130" s="151">
        <v>2.5861146000000006</v>
      </c>
    </row>
    <row r="131" spans="1:33" ht="28.5" customHeight="1">
      <c r="A131" s="276" t="str">
        <f>A67</f>
        <v>Цены  указаны в ЕВРО, в т.ч. НДС 18%, со стоимостью  доставки полной машины 21 000 кг в пределах 20км от КАД. Оплата в рублях по курсу ЦБ РФ на день оплаты</v>
      </c>
      <c r="B131" s="276"/>
      <c r="C131" s="276"/>
      <c r="D131" s="276"/>
      <c r="E131" s="276"/>
      <c r="F131" s="276"/>
      <c r="G131" s="276"/>
      <c r="H131" s="276"/>
      <c r="I131" s="276"/>
      <c r="J131" s="276"/>
      <c r="Y131" s="53"/>
      <c r="Z131" s="53"/>
      <c r="AA131" s="53"/>
      <c r="AB131" s="53"/>
      <c r="AC131" s="53"/>
      <c r="AD131" s="53"/>
      <c r="AE131" s="53"/>
      <c r="AF131" s="53"/>
      <c r="AG131" s="53"/>
    </row>
    <row r="132" spans="1:6" ht="12.75">
      <c r="A132" s="54"/>
      <c r="B132" s="54"/>
      <c r="C132" s="54"/>
      <c r="D132" s="54"/>
      <c r="E132" s="54"/>
      <c r="F132" s="54"/>
    </row>
    <row r="133" spans="1:6" ht="12.75">
      <c r="A133" s="54"/>
      <c r="B133" s="54"/>
      <c r="C133" s="54"/>
      <c r="D133" s="54"/>
      <c r="E133" s="54"/>
      <c r="F133" s="54"/>
    </row>
    <row r="134" spans="1:6" ht="12.75">
      <c r="A134" s="54"/>
      <c r="B134" s="54"/>
      <c r="C134" s="54"/>
      <c r="D134" s="54"/>
      <c r="E134" s="54"/>
      <c r="F134" s="54"/>
    </row>
    <row r="135" spans="1:6" ht="12.75">
      <c r="A135" s="54"/>
      <c r="B135" s="54"/>
      <c r="C135" s="54"/>
      <c r="D135" s="54"/>
      <c r="E135" s="54"/>
      <c r="F135" s="54"/>
    </row>
    <row r="136" spans="1:6" ht="12.75">
      <c r="A136" s="54"/>
      <c r="B136" s="54"/>
      <c r="C136" s="54"/>
      <c r="D136" s="54"/>
      <c r="E136" s="54"/>
      <c r="F136" s="54"/>
    </row>
    <row r="137" spans="1:6" ht="12.75">
      <c r="A137" s="54"/>
      <c r="B137" s="54"/>
      <c r="C137" s="54"/>
      <c r="D137" s="54"/>
      <c r="E137" s="54"/>
      <c r="F137" s="54"/>
    </row>
    <row r="138" spans="1:6" ht="12.75">
      <c r="A138" s="54"/>
      <c r="B138" s="54"/>
      <c r="C138" s="54"/>
      <c r="D138" s="54"/>
      <c r="E138" s="54"/>
      <c r="F138" s="54"/>
    </row>
    <row r="139" spans="1:6" ht="12.75">
      <c r="A139" s="54"/>
      <c r="B139" s="54"/>
      <c r="C139" s="54"/>
      <c r="D139" s="54"/>
      <c r="E139" s="54"/>
      <c r="F139" s="54"/>
    </row>
    <row r="140" spans="1:6" ht="12.75">
      <c r="A140" s="54"/>
      <c r="B140" s="54"/>
      <c r="C140" s="54"/>
      <c r="D140" s="54"/>
      <c r="E140" s="54"/>
      <c r="F140" s="54"/>
    </row>
    <row r="141" spans="1:6" ht="12.75">
      <c r="A141" s="54"/>
      <c r="B141" s="54"/>
      <c r="C141" s="54"/>
      <c r="D141" s="54"/>
      <c r="E141" s="54"/>
      <c r="F141" s="54"/>
    </row>
    <row r="142" spans="1:6" ht="12.75">
      <c r="A142" s="54"/>
      <c r="B142" s="54"/>
      <c r="C142" s="54"/>
      <c r="D142" s="54"/>
      <c r="E142" s="54"/>
      <c r="F142" s="54"/>
    </row>
    <row r="143" spans="1:6" ht="12.75">
      <c r="A143" s="54"/>
      <c r="B143" s="54"/>
      <c r="C143" s="54"/>
      <c r="D143" s="54"/>
      <c r="E143" s="54"/>
      <c r="F143" s="54"/>
    </row>
    <row r="144" spans="1:6" ht="12.75">
      <c r="A144" s="54"/>
      <c r="B144" s="54"/>
      <c r="C144" s="54"/>
      <c r="D144" s="54"/>
      <c r="E144" s="54"/>
      <c r="F144" s="54"/>
    </row>
  </sheetData>
  <sheetProtection/>
  <mergeCells count="57">
    <mergeCell ref="A1:J1"/>
    <mergeCell ref="A2:J2"/>
    <mergeCell ref="A108:A110"/>
    <mergeCell ref="A131:J131"/>
    <mergeCell ref="B108:C108"/>
    <mergeCell ref="D108:G108"/>
    <mergeCell ref="H108:I108"/>
    <mergeCell ref="J108:J110"/>
    <mergeCell ref="D109:E109"/>
    <mergeCell ref="B129:C129"/>
    <mergeCell ref="B130:L130"/>
    <mergeCell ref="H129:I129"/>
    <mergeCell ref="A3:J3"/>
    <mergeCell ref="G4:J4"/>
    <mergeCell ref="I35:J35"/>
    <mergeCell ref="A5:A6"/>
    <mergeCell ref="E5:H5"/>
    <mergeCell ref="C5:D5"/>
    <mergeCell ref="I5:J5"/>
    <mergeCell ref="I39:J39"/>
    <mergeCell ref="A71:A72"/>
    <mergeCell ref="C71:D71"/>
    <mergeCell ref="E71:H71"/>
    <mergeCell ref="I71:J71"/>
    <mergeCell ref="I66:J66"/>
    <mergeCell ref="I59:J59"/>
    <mergeCell ref="A67:J67"/>
    <mergeCell ref="I65:J65"/>
    <mergeCell ref="I61:J61"/>
    <mergeCell ref="I36:J36"/>
    <mergeCell ref="I38:J38"/>
    <mergeCell ref="I37:J37"/>
    <mergeCell ref="K108:L108"/>
    <mergeCell ref="I43:J43"/>
    <mergeCell ref="I45:J45"/>
    <mergeCell ref="I46:J46"/>
    <mergeCell ref="I48:J48"/>
    <mergeCell ref="I62:J62"/>
    <mergeCell ref="A69:J69"/>
    <mergeCell ref="I57:J57"/>
    <mergeCell ref="I40:J40"/>
    <mergeCell ref="I41:J41"/>
    <mergeCell ref="I49:J49"/>
    <mergeCell ref="I50:J50"/>
    <mergeCell ref="I44:J44"/>
    <mergeCell ref="I47:J47"/>
    <mergeCell ref="I42:J42"/>
    <mergeCell ref="I60:J60"/>
    <mergeCell ref="D129:G129"/>
    <mergeCell ref="K129:L129"/>
    <mergeCell ref="G70:J70"/>
    <mergeCell ref="I64:J64"/>
    <mergeCell ref="I53:J53"/>
    <mergeCell ref="I54:J54"/>
    <mergeCell ref="I56:J56"/>
    <mergeCell ref="I58:J58"/>
    <mergeCell ref="I55:J55"/>
  </mergeCells>
  <printOptions horizontalCentered="1"/>
  <pageMargins left="0.1968503937007874" right="0.1968503937007874" top="0.3937007874015748" bottom="0.3937007874015748" header="0" footer="0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BISMSK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 Потемкин</dc:creator>
  <cp:keywords/>
  <dc:description/>
  <cp:lastModifiedBy>samsung</cp:lastModifiedBy>
  <cp:lastPrinted>2018-02-22T14:21:38Z</cp:lastPrinted>
  <dcterms:created xsi:type="dcterms:W3CDTF">2008-11-12T16:25:48Z</dcterms:created>
  <dcterms:modified xsi:type="dcterms:W3CDTF">2018-02-28T09:34:51Z</dcterms:modified>
  <cp:category/>
  <cp:version/>
  <cp:contentType/>
  <cp:contentStatus/>
</cp:coreProperties>
</file>