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401" windowWidth="9495" windowHeight="11640" activeTab="1"/>
  </bookViews>
  <sheets>
    <sheet name="Westerkappeln" sheetId="1" r:id="rId1"/>
    <sheet name="Кислотоупорная плитка" sheetId="2" r:id="rId2"/>
  </sheets>
  <definedNames>
    <definedName name="_xlnm.Print_Area" localSheetId="0">'Westerkappeln'!$A$1:$G$65</definedName>
  </definedNames>
  <calcPr fullCalcOnLoad="1"/>
</workbook>
</file>

<file path=xl/sharedStrings.xml><?xml version="1.0" encoding="utf-8"?>
<sst xmlns="http://schemas.openxmlformats.org/spreadsheetml/2006/main" count="283" uniqueCount="76">
  <si>
    <t>Арт №</t>
  </si>
  <si>
    <t>Наименование и размеры (мм)</t>
  </si>
  <si>
    <t>Ед-ца измерения</t>
  </si>
  <si>
    <t>Стоимость за ед. измер.</t>
  </si>
  <si>
    <t>Кол-во в упаковке</t>
  </si>
  <si>
    <t>Стоимость упаковки</t>
  </si>
  <si>
    <t>24 шт.</t>
  </si>
  <si>
    <t>1610/2</t>
  </si>
  <si>
    <t>Плитка напольная 240х240x12</t>
  </si>
  <si>
    <t>10 шт.</t>
  </si>
  <si>
    <t>4 шт. в пм</t>
  </si>
  <si>
    <t>4 шт.</t>
  </si>
  <si>
    <t>16 шт.</t>
  </si>
  <si>
    <t>6 шт.</t>
  </si>
  <si>
    <t>20 шт.</t>
  </si>
  <si>
    <t>шт.</t>
  </si>
  <si>
    <t>1 шт.</t>
  </si>
  <si>
    <t xml:space="preserve">Плитка напольная 310х310x8 </t>
  </si>
  <si>
    <t>15 шт.</t>
  </si>
  <si>
    <t>Ступень плоская с насечками 300х310х8</t>
  </si>
  <si>
    <t>3,2 шт. в пм</t>
  </si>
  <si>
    <t>Плинтус 310х75х8</t>
  </si>
  <si>
    <t>28 шт.</t>
  </si>
  <si>
    <t>Плитка напольная 310х310x8</t>
  </si>
  <si>
    <t>Плитка напольная 240х115x10</t>
  </si>
  <si>
    <t>1100/5</t>
  </si>
  <si>
    <t>Плитка напольная 240х115х15</t>
  </si>
  <si>
    <t>17 шт.</t>
  </si>
  <si>
    <t>1110/10</t>
  </si>
  <si>
    <t>Плитка напольная 240х115х18</t>
  </si>
  <si>
    <t>14 шт.</t>
  </si>
  <si>
    <t>Балконная плитка 310х115х52</t>
  </si>
  <si>
    <t xml:space="preserve">6 шт. </t>
  </si>
  <si>
    <t>Плинтус Флорентинер 310х75х8</t>
  </si>
  <si>
    <t>Ступень Флорентинер 335х240х10</t>
  </si>
  <si>
    <t>Ступень Флорентинер угловая 335х335х10</t>
  </si>
  <si>
    <t>Ступень Флорентинер 335х310х10</t>
  </si>
  <si>
    <t>Ступень угловая Флорентинер 335х335х10</t>
  </si>
  <si>
    <t>Плитка напольная 240х240x10</t>
  </si>
  <si>
    <t>8817/2</t>
  </si>
  <si>
    <t>Плинтус 240х75х10</t>
  </si>
  <si>
    <t>Плитка балконная Флорентинер 310х115х52</t>
  </si>
  <si>
    <t>Плитка напольная 310х310x10</t>
  </si>
  <si>
    <t>12 шт.</t>
  </si>
  <si>
    <t>Плинтус 310х75х10</t>
  </si>
  <si>
    <t xml:space="preserve">Все цены указаны в у.е. </t>
  </si>
  <si>
    <t>У.Е. равно 1 ЕВРО в рублях по курсу ЦБ РФ на день оплаты.</t>
  </si>
  <si>
    <r>
      <t>33 шт. в м</t>
    </r>
    <r>
      <rPr>
        <vertAlign val="superscript"/>
        <sz val="10"/>
        <rFont val="Arial"/>
        <family val="2"/>
      </rPr>
      <t>2</t>
    </r>
  </si>
  <si>
    <r>
      <t>16 шт. в м</t>
    </r>
    <r>
      <rPr>
        <vertAlign val="superscript"/>
        <sz val="10"/>
        <rFont val="Arial"/>
        <family val="2"/>
      </rPr>
      <t>2</t>
    </r>
  </si>
  <si>
    <r>
      <t>10 шт. в м</t>
    </r>
    <r>
      <rPr>
        <vertAlign val="superscript"/>
        <sz val="10"/>
        <rFont val="Arial"/>
        <family val="2"/>
      </rPr>
      <t>2</t>
    </r>
  </si>
  <si>
    <t>1. Серия «Trend» (Anthrazit-hellgrau, Anthrazit-dunkelgrau, Haiti-blau, Rügen-weiss)</t>
  </si>
  <si>
    <t>2. Серия «Granit» (Grau, Rot) Grau производство только в формате 310</t>
  </si>
  <si>
    <t>Плинтус Флорентинер 310х75х10</t>
  </si>
  <si>
    <r>
      <t xml:space="preserve"> Прайс-лист на </t>
    </r>
    <r>
      <rPr>
        <b/>
        <u val="single"/>
        <sz val="12"/>
        <color indexed="12"/>
        <rFont val="Arial"/>
        <family val="2"/>
      </rPr>
      <t>НАПОЛЬНУЮ КЕРАМИКУ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«ABC-Klinkergruppe».</t>
    </r>
  </si>
  <si>
    <t>Складская программа</t>
  </si>
  <si>
    <t>Ступень Modena 345х310х10</t>
  </si>
  <si>
    <t>Плинтус Modena 310х75х8</t>
  </si>
  <si>
    <t>Ступень угловая Modena 345х345х10</t>
  </si>
  <si>
    <t>1. Серия «Objekta» (Gelb, Braun) - плитка для промышленных помещений</t>
  </si>
  <si>
    <t>2. Серия «Objekta» (beige) - плитка для промышленных помещений</t>
  </si>
  <si>
    <t>3. Серия «Objekta» (grau) - плитка для промышленных помещений</t>
  </si>
  <si>
    <t>4. Серия «Objekta» (Rot) - плитка для промышленных помещений</t>
  </si>
  <si>
    <t xml:space="preserve">3. Серия «Austria» (Salzburg, Kitzbühel)  </t>
  </si>
  <si>
    <r>
      <t>4. Серия «Antik» (Sandstein, Kupfer, Weinrot, Mangan, Muschelwei</t>
    </r>
    <r>
      <rPr>
        <b/>
        <sz val="11"/>
        <color indexed="10"/>
        <rFont val="Arial Cyr"/>
        <family val="0"/>
      </rPr>
      <t>ß</t>
    </r>
    <r>
      <rPr>
        <b/>
        <i/>
        <sz val="11"/>
        <color indexed="10"/>
        <rFont val="Arial"/>
        <family val="2"/>
      </rPr>
      <t xml:space="preserve">)  </t>
    </r>
  </si>
  <si>
    <t xml:space="preserve">5. Серия "Universal", «Classic» (Grau, Beige,Santorin), Vulcano (Natura Terra, Ice Shettland)  </t>
  </si>
  <si>
    <t>6. Серия «India» (Bangalore, Madras, Bombay, Delhi, Bhopal, Kalkutta , Ghoa)</t>
  </si>
  <si>
    <t>Балконная плитка 310х115х52х10</t>
  </si>
  <si>
    <t>*</t>
  </si>
  <si>
    <t>действителен с  01 мая 2015 г.</t>
  </si>
  <si>
    <t>Напольная керамика 2015</t>
  </si>
  <si>
    <t>7. Серия: «Mittelalterliche» (Lichtgrau, Schiefergrau, Cremesand, Perlsand)</t>
  </si>
  <si>
    <t>Общество с ограниченной ответственностью</t>
  </si>
  <si>
    <t>"Лидердом"</t>
  </si>
  <si>
    <t xml:space="preserve">www.liderdom.com тел. </t>
  </si>
  <si>
    <t>Санкт-Петербург, ул. Дибуновская дом 50 офис 206</t>
  </si>
  <si>
    <t>(812)642-29-29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</si>
</sst>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color indexed="12"/>
      <name val="Arial"/>
      <family val="2"/>
    </font>
    <font>
      <sz val="14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name val="Arial Cyr"/>
      <family val="0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0.5"/>
      <color indexed="10"/>
      <name val="Arial"/>
      <family val="2"/>
    </font>
    <font>
      <sz val="7"/>
      <name val="Arial Cyr"/>
      <family val="0"/>
    </font>
    <font>
      <b/>
      <i/>
      <sz val="11"/>
      <color indexed="10"/>
      <name val="Arial"/>
      <family val="2"/>
    </font>
    <font>
      <b/>
      <sz val="11"/>
      <color indexed="10"/>
      <name val="Arial Cyr"/>
      <family val="0"/>
    </font>
    <font>
      <b/>
      <i/>
      <u val="single"/>
      <sz val="7"/>
      <name val="Arial"/>
      <family val="2"/>
    </font>
    <font>
      <b/>
      <sz val="10"/>
      <color indexed="12"/>
      <name val="Arial Cyr"/>
      <family val="0"/>
    </font>
    <font>
      <b/>
      <sz val="14"/>
      <color indexed="10"/>
      <name val="Arial"/>
      <family val="2"/>
    </font>
    <font>
      <b/>
      <sz val="9"/>
      <name val="Times New Roman"/>
      <family val="1"/>
    </font>
    <font>
      <b/>
      <sz val="12"/>
      <name val="Tahoma"/>
      <family val="2"/>
    </font>
    <font>
      <b/>
      <sz val="18"/>
      <name val="Tahoma"/>
      <family val="2"/>
    </font>
    <font>
      <b/>
      <sz val="12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24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3" fillId="0" borderId="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12" xfId="0" applyFont="1" applyFill="1" applyBorder="1" applyAlignment="1">
      <alignment wrapText="1"/>
    </xf>
    <xf numFmtId="2" fontId="23" fillId="0" borderId="12" xfId="0" applyNumberFormat="1" applyFont="1" applyFill="1" applyBorder="1" applyAlignment="1">
      <alignment wrapText="1"/>
    </xf>
    <xf numFmtId="0" fontId="32" fillId="0" borderId="12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34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2" fontId="23" fillId="0" borderId="14" xfId="0" applyNumberFormat="1" applyFont="1" applyBorder="1" applyAlignment="1">
      <alignment horizontal="center" vertical="top" wrapText="1"/>
    </xf>
    <xf numFmtId="0" fontId="34" fillId="0" borderId="1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2" fontId="23" fillId="0" borderId="14" xfId="0" applyNumberFormat="1" applyFont="1" applyFill="1" applyBorder="1" applyAlignment="1">
      <alignment/>
    </xf>
    <xf numFmtId="0" fontId="37" fillId="0" borderId="0" xfId="0" applyFont="1" applyFill="1" applyAlignment="1">
      <alignment horizontal="right" vertical="top"/>
    </xf>
    <xf numFmtId="0" fontId="36" fillId="0" borderId="10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0" fontId="24" fillId="24" borderId="11" xfId="0" applyFont="1" applyFill="1" applyBorder="1" applyAlignment="1">
      <alignment horizontal="left" vertical="top" wrapText="1"/>
    </xf>
    <xf numFmtId="0" fontId="23" fillId="24" borderId="11" xfId="0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left" vertical="top" wrapText="1"/>
    </xf>
    <xf numFmtId="2" fontId="23" fillId="0" borderId="14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/>
    </xf>
    <xf numFmtId="0" fontId="33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/>
    </xf>
    <xf numFmtId="0" fontId="37" fillId="0" borderId="10" xfId="0" applyFont="1" applyFill="1" applyBorder="1" applyAlignment="1">
      <alignment horizontal="center" vertical="top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/>
    </xf>
    <xf numFmtId="0" fontId="28" fillId="17" borderId="0" xfId="0" applyFont="1" applyFill="1" applyAlignment="1">
      <alignment horizontal="center"/>
    </xf>
    <xf numFmtId="0" fontId="34" fillId="0" borderId="12" xfId="0" applyFont="1" applyFill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38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right" vertical="center"/>
    </xf>
    <xf numFmtId="0" fontId="39" fillId="0" borderId="18" xfId="0" applyFont="1" applyFill="1" applyBorder="1" applyAlignment="1">
      <alignment horizontal="right" vertical="center"/>
    </xf>
    <xf numFmtId="0" fontId="28" fillId="17" borderId="19" xfId="0" applyFont="1" applyFill="1" applyBorder="1" applyAlignment="1">
      <alignment horizontal="center"/>
    </xf>
    <xf numFmtId="0" fontId="28" fillId="17" borderId="20" xfId="0" applyFont="1" applyFill="1" applyBorder="1" applyAlignment="1">
      <alignment horizontal="center"/>
    </xf>
    <xf numFmtId="0" fontId="28" fillId="17" borderId="21" xfId="0" applyFont="1" applyFill="1" applyBorder="1" applyAlignment="1">
      <alignment horizontal="center"/>
    </xf>
    <xf numFmtId="0" fontId="28" fillId="17" borderId="12" xfId="0" applyFont="1" applyFill="1" applyBorder="1" applyAlignment="1">
      <alignment horizontal="center"/>
    </xf>
    <xf numFmtId="0" fontId="28" fillId="17" borderId="22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114300</xdr:rowOff>
    </xdr:from>
    <xdr:to>
      <xdr:col>8</xdr:col>
      <xdr:colOff>304800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14300"/>
          <a:ext cx="2371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114300</xdr:rowOff>
    </xdr:from>
    <xdr:to>
      <xdr:col>8</xdr:col>
      <xdr:colOff>57150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14300"/>
          <a:ext cx="212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114300</xdr:rowOff>
    </xdr:from>
    <xdr:to>
      <xdr:col>8</xdr:col>
      <xdr:colOff>304800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14300"/>
          <a:ext cx="2381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114300</xdr:rowOff>
    </xdr:from>
    <xdr:to>
      <xdr:col>8</xdr:col>
      <xdr:colOff>57150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1430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49">
      <selection activeCell="G12" sqref="G12"/>
    </sheetView>
  </sheetViews>
  <sheetFormatPr defaultColWidth="9.00390625" defaultRowHeight="12.75"/>
  <cols>
    <col min="1" max="1" width="11.125" style="23" customWidth="1"/>
    <col min="2" max="2" width="7.875" style="23" customWidth="1"/>
    <col min="3" max="3" width="44.00390625" style="23" customWidth="1"/>
    <col min="4" max="4" width="12.125" style="0" customWidth="1"/>
    <col min="5" max="5" width="11.875" style="0" customWidth="1"/>
    <col min="6" max="6" width="10.125" style="0" customWidth="1"/>
    <col min="7" max="7" width="11.25390625" style="0" customWidth="1"/>
  </cols>
  <sheetData>
    <row r="1" spans="1:15" s="76" customFormat="1" ht="22.5" customHeight="1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76" customFormat="1" ht="22.5" customHeigh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76" customFormat="1" ht="22.5" customHeight="1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77" customFormat="1" ht="22.5" customHeight="1">
      <c r="A4" s="81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41" customFormat="1" ht="22.5" customHeight="1">
      <c r="A5" s="81" t="s">
        <v>75</v>
      </c>
      <c r="B5" s="81"/>
      <c r="C5" s="81"/>
      <c r="D5" s="81"/>
      <c r="E5" s="81"/>
      <c r="F5" s="81"/>
      <c r="G5" s="81"/>
      <c r="H5" s="81"/>
      <c r="I5" s="81"/>
      <c r="J5" s="75"/>
      <c r="K5"/>
      <c r="L5"/>
      <c r="M5"/>
      <c r="N5"/>
      <c r="O5"/>
    </row>
    <row r="6" spans="1:7" s="70" customFormat="1" ht="21" customHeight="1">
      <c r="A6" s="82" t="s">
        <v>53</v>
      </c>
      <c r="B6" s="82"/>
      <c r="C6" s="82"/>
      <c r="D6" s="82"/>
      <c r="E6" s="82"/>
      <c r="F6" s="82"/>
      <c r="G6" s="82"/>
    </row>
    <row r="7" spans="1:7" s="41" customFormat="1" ht="18" customHeight="1">
      <c r="A7" s="78" t="s">
        <v>68</v>
      </c>
      <c r="B7" s="78"/>
      <c r="C7" s="78"/>
      <c r="D7" s="78"/>
      <c r="E7" s="78"/>
      <c r="F7" s="78"/>
      <c r="G7" s="78"/>
    </row>
    <row r="8" spans="1:7" s="2" customFormat="1" ht="21" customHeight="1">
      <c r="A8" s="1"/>
      <c r="B8" s="1"/>
      <c r="C8" s="87" t="s">
        <v>69</v>
      </c>
      <c r="D8" s="87"/>
      <c r="E8" s="87"/>
      <c r="F8" s="87"/>
      <c r="G8" s="53"/>
    </row>
    <row r="9" spans="1:7" s="2" customFormat="1" ht="11.25" customHeight="1">
      <c r="A9" s="1"/>
      <c r="B9" s="1"/>
      <c r="C9" s="1"/>
      <c r="D9" s="1"/>
      <c r="E9" s="40"/>
      <c r="F9" s="40"/>
      <c r="G9" s="53"/>
    </row>
    <row r="10" spans="1:7" s="2" customFormat="1" ht="15" customHeight="1">
      <c r="A10" s="86" t="s">
        <v>50</v>
      </c>
      <c r="B10" s="86"/>
      <c r="C10" s="86"/>
      <c r="D10" s="86"/>
      <c r="E10" s="86"/>
      <c r="F10" s="86"/>
      <c r="G10" s="86"/>
    </row>
    <row r="11" spans="1:7" s="2" customFormat="1" ht="17.25" customHeight="1">
      <c r="A11" s="55" t="s">
        <v>0</v>
      </c>
      <c r="B11" s="55"/>
      <c r="C11" s="54" t="s">
        <v>1</v>
      </c>
      <c r="D11" s="54" t="s">
        <v>2</v>
      </c>
      <c r="E11" s="55" t="s">
        <v>3</v>
      </c>
      <c r="F11" s="54" t="s">
        <v>4</v>
      </c>
      <c r="G11" s="56" t="s">
        <v>5</v>
      </c>
    </row>
    <row r="12" spans="1:7" s="2" customFormat="1" ht="13.5" customHeight="1">
      <c r="A12" s="59">
        <v>1640</v>
      </c>
      <c r="B12" s="68" t="s">
        <v>67</v>
      </c>
      <c r="C12" s="60" t="s">
        <v>17</v>
      </c>
      <c r="D12" s="61" t="s">
        <v>49</v>
      </c>
      <c r="E12" s="62">
        <v>34.16</v>
      </c>
      <c r="F12" s="61" t="s">
        <v>18</v>
      </c>
      <c r="G12" s="62">
        <f>E12*1.5</f>
        <v>51.239999999999995</v>
      </c>
    </row>
    <row r="13" spans="1:7" s="41" customFormat="1" ht="12.75">
      <c r="A13" s="59">
        <v>8835</v>
      </c>
      <c r="B13" s="59"/>
      <c r="C13" s="60" t="s">
        <v>21</v>
      </c>
      <c r="D13" s="61" t="s">
        <v>20</v>
      </c>
      <c r="E13" s="62">
        <v>1.92</v>
      </c>
      <c r="F13" s="61" t="s">
        <v>14</v>
      </c>
      <c r="G13" s="62">
        <f>E13*20</f>
        <v>38.4</v>
      </c>
    </row>
    <row r="14" spans="1:7" s="33" customFormat="1" ht="12.75" customHeight="1">
      <c r="A14" s="59">
        <v>4922</v>
      </c>
      <c r="B14" s="59"/>
      <c r="C14" s="60" t="s">
        <v>31</v>
      </c>
      <c r="D14" s="61" t="s">
        <v>20</v>
      </c>
      <c r="E14" s="62">
        <v>6.73</v>
      </c>
      <c r="F14" s="61" t="s">
        <v>13</v>
      </c>
      <c r="G14" s="62">
        <f>E14*6</f>
        <v>40.38</v>
      </c>
    </row>
    <row r="15" spans="1:7" ht="12.75" customHeight="1">
      <c r="A15" s="59">
        <v>9480</v>
      </c>
      <c r="B15" s="68" t="s">
        <v>67</v>
      </c>
      <c r="C15" s="60" t="s">
        <v>55</v>
      </c>
      <c r="D15" s="61" t="s">
        <v>20</v>
      </c>
      <c r="E15" s="62">
        <v>14.71</v>
      </c>
      <c r="F15" s="61" t="s">
        <v>32</v>
      </c>
      <c r="G15" s="62">
        <f>E15*6</f>
        <v>88.26</v>
      </c>
    </row>
    <row r="16" spans="1:7" ht="12.75" customHeight="1">
      <c r="A16" s="59">
        <v>9413</v>
      </c>
      <c r="B16" s="68" t="s">
        <v>67</v>
      </c>
      <c r="C16" s="60" t="s">
        <v>56</v>
      </c>
      <c r="D16" s="61" t="s">
        <v>15</v>
      </c>
      <c r="E16" s="62">
        <v>10.83</v>
      </c>
      <c r="F16" s="61" t="s">
        <v>11</v>
      </c>
      <c r="G16" s="62">
        <v>43.32</v>
      </c>
    </row>
    <row r="17" spans="1:7" ht="12.75" customHeight="1">
      <c r="A17" s="59">
        <v>9481</v>
      </c>
      <c r="B17" s="68" t="s">
        <v>67</v>
      </c>
      <c r="C17" s="60" t="s">
        <v>57</v>
      </c>
      <c r="D17" s="61" t="s">
        <v>15</v>
      </c>
      <c r="E17" s="62">
        <v>50.88</v>
      </c>
      <c r="F17" s="61" t="s">
        <v>16</v>
      </c>
      <c r="G17" s="62">
        <f>E17*1</f>
        <v>50.88</v>
      </c>
    </row>
    <row r="18" spans="1:7" ht="11.25" customHeight="1">
      <c r="A18" s="63"/>
      <c r="B18" s="63"/>
      <c r="C18" s="63"/>
      <c r="D18" s="64"/>
      <c r="E18" s="64"/>
      <c r="F18" s="64"/>
      <c r="G18" s="65"/>
    </row>
    <row r="19" spans="1:7" ht="14.25" customHeight="1">
      <c r="A19" s="42" t="s">
        <v>51</v>
      </c>
      <c r="B19" s="42"/>
      <c r="C19" s="26"/>
      <c r="D19" s="27"/>
      <c r="E19" s="27"/>
      <c r="F19" s="27"/>
      <c r="G19" s="28"/>
    </row>
    <row r="20" spans="1:7" ht="17.25" customHeight="1">
      <c r="A20" s="54" t="s">
        <v>0</v>
      </c>
      <c r="B20" s="54"/>
      <c r="C20" s="54" t="s">
        <v>1</v>
      </c>
      <c r="D20" s="54" t="s">
        <v>2</v>
      </c>
      <c r="E20" s="54" t="s">
        <v>3</v>
      </c>
      <c r="F20" s="54" t="s">
        <v>4</v>
      </c>
      <c r="G20" s="56" t="s">
        <v>5</v>
      </c>
    </row>
    <row r="21" spans="1:7" ht="12.75" customHeight="1">
      <c r="A21" s="59">
        <v>1640</v>
      </c>
      <c r="B21" s="68" t="s">
        <v>67</v>
      </c>
      <c r="C21" s="60" t="s">
        <v>17</v>
      </c>
      <c r="D21" s="61" t="s">
        <v>49</v>
      </c>
      <c r="E21" s="62">
        <v>32.33</v>
      </c>
      <c r="F21" s="61" t="s">
        <v>18</v>
      </c>
      <c r="G21" s="62">
        <f>E21*1.5</f>
        <v>48.495</v>
      </c>
    </row>
    <row r="22" spans="1:7" ht="12.75" customHeight="1">
      <c r="A22" s="59">
        <v>9490</v>
      </c>
      <c r="B22" s="68" t="s">
        <v>67</v>
      </c>
      <c r="C22" s="60" t="s">
        <v>36</v>
      </c>
      <c r="D22" s="61" t="s">
        <v>20</v>
      </c>
      <c r="E22" s="62">
        <v>16.28</v>
      </c>
      <c r="F22" s="61" t="s">
        <v>13</v>
      </c>
      <c r="G22" s="62">
        <f>E22*6</f>
        <v>97.68</v>
      </c>
    </row>
    <row r="23" spans="1:7" ht="12.75" customHeight="1">
      <c r="A23" s="59">
        <v>9471</v>
      </c>
      <c r="B23" s="68" t="s">
        <v>67</v>
      </c>
      <c r="C23" s="60" t="s">
        <v>35</v>
      </c>
      <c r="D23" s="61" t="s">
        <v>15</v>
      </c>
      <c r="E23" s="62">
        <v>50.88</v>
      </c>
      <c r="F23" s="61" t="s">
        <v>16</v>
      </c>
      <c r="G23" s="62">
        <f>E23*1</f>
        <v>50.88</v>
      </c>
    </row>
    <row r="24" spans="1:7" ht="12.75" customHeight="1">
      <c r="A24" s="59">
        <v>4922</v>
      </c>
      <c r="B24" s="59"/>
      <c r="C24" s="60" t="s">
        <v>31</v>
      </c>
      <c r="D24" s="61" t="s">
        <v>20</v>
      </c>
      <c r="E24" s="62">
        <v>6.73</v>
      </c>
      <c r="F24" s="61" t="s">
        <v>13</v>
      </c>
      <c r="G24" s="62">
        <f>E24*6</f>
        <v>40.38</v>
      </c>
    </row>
    <row r="25" spans="1:7" ht="12.75">
      <c r="A25" s="59">
        <v>9413</v>
      </c>
      <c r="B25" s="68" t="s">
        <v>67</v>
      </c>
      <c r="C25" s="60" t="s">
        <v>33</v>
      </c>
      <c r="D25" s="61" t="s">
        <v>15</v>
      </c>
      <c r="E25" s="62">
        <v>10.83</v>
      </c>
      <c r="F25" s="61" t="s">
        <v>11</v>
      </c>
      <c r="G25" s="62">
        <v>43.32</v>
      </c>
    </row>
    <row r="26" spans="1:7" ht="12.75">
      <c r="A26" s="59">
        <v>8835</v>
      </c>
      <c r="B26" s="59"/>
      <c r="C26" s="60" t="s">
        <v>21</v>
      </c>
      <c r="D26" s="61" t="s">
        <v>20</v>
      </c>
      <c r="E26" s="62">
        <v>1.92</v>
      </c>
      <c r="F26" s="61" t="s">
        <v>22</v>
      </c>
      <c r="G26" s="62">
        <f>E26*20</f>
        <v>38.4</v>
      </c>
    </row>
    <row r="27" spans="1:7" ht="24" customHeight="1">
      <c r="A27" s="43" t="s">
        <v>62</v>
      </c>
      <c r="B27" s="43"/>
      <c r="C27" s="34"/>
      <c r="D27" s="35"/>
      <c r="E27" s="35"/>
      <c r="F27" s="35"/>
      <c r="G27" s="36"/>
    </row>
    <row r="28" spans="1:7" ht="18">
      <c r="A28" s="55" t="s">
        <v>0</v>
      </c>
      <c r="B28" s="55"/>
      <c r="C28" s="54" t="s">
        <v>1</v>
      </c>
      <c r="D28" s="54" t="s">
        <v>2</v>
      </c>
      <c r="E28" s="55" t="s">
        <v>3</v>
      </c>
      <c r="F28" s="54" t="s">
        <v>4</v>
      </c>
      <c r="G28" s="56" t="s">
        <v>5</v>
      </c>
    </row>
    <row r="29" spans="1:7" ht="14.25">
      <c r="A29" s="14">
        <v>1640</v>
      </c>
      <c r="B29" s="14"/>
      <c r="C29" s="58" t="s">
        <v>17</v>
      </c>
      <c r="D29" s="12" t="s">
        <v>49</v>
      </c>
      <c r="E29" s="13">
        <v>32.33</v>
      </c>
      <c r="F29" s="12" t="s">
        <v>18</v>
      </c>
      <c r="G29" s="13">
        <f>15/10*E29</f>
        <v>48.495</v>
      </c>
    </row>
    <row r="30" spans="1:7" ht="12.75">
      <c r="A30" s="5">
        <v>3740</v>
      </c>
      <c r="B30" s="5"/>
      <c r="C30" s="57" t="s">
        <v>19</v>
      </c>
      <c r="D30" s="6" t="s">
        <v>20</v>
      </c>
      <c r="E30" s="7">
        <v>5.7</v>
      </c>
      <c r="F30" s="6" t="s">
        <v>18</v>
      </c>
      <c r="G30" s="7">
        <f>E30*15</f>
        <v>85.5</v>
      </c>
    </row>
    <row r="31" spans="1:7" ht="12.75">
      <c r="A31" s="5">
        <v>8830</v>
      </c>
      <c r="B31" s="5"/>
      <c r="C31" s="57" t="s">
        <v>21</v>
      </c>
      <c r="D31" s="6" t="s">
        <v>20</v>
      </c>
      <c r="E31" s="13">
        <v>1.92</v>
      </c>
      <c r="F31" s="6" t="s">
        <v>22</v>
      </c>
      <c r="G31" s="7">
        <f>E31*28</f>
        <v>53.76</v>
      </c>
    </row>
    <row r="32" spans="1:7" ht="12.75">
      <c r="A32" s="8"/>
      <c r="B32" s="8"/>
      <c r="C32" s="8"/>
      <c r="D32" s="9"/>
      <c r="E32" s="9"/>
      <c r="F32" s="9"/>
      <c r="G32" s="10"/>
    </row>
    <row r="33" spans="1:7" ht="12.75">
      <c r="A33" s="16"/>
      <c r="B33" s="16"/>
      <c r="C33" s="3"/>
      <c r="D33" s="4"/>
      <c r="E33" s="4"/>
      <c r="F33" s="4"/>
      <c r="G33" s="11"/>
    </row>
    <row r="34" spans="1:7" ht="13.5" customHeight="1">
      <c r="A34" s="43" t="s">
        <v>63</v>
      </c>
      <c r="B34" s="43"/>
      <c r="C34" s="34"/>
      <c r="D34" s="35"/>
      <c r="E34" s="35"/>
      <c r="F34" s="35"/>
      <c r="G34" s="36"/>
    </row>
    <row r="35" spans="1:7" ht="18">
      <c r="A35" s="55" t="s">
        <v>0</v>
      </c>
      <c r="B35" s="55"/>
      <c r="C35" s="54" t="s">
        <v>1</v>
      </c>
      <c r="D35" s="54" t="s">
        <v>2</v>
      </c>
      <c r="E35" s="55" t="s">
        <v>3</v>
      </c>
      <c r="F35" s="54" t="s">
        <v>4</v>
      </c>
      <c r="G35" s="56" t="s">
        <v>5</v>
      </c>
    </row>
    <row r="36" spans="1:7" s="41" customFormat="1" ht="14.25">
      <c r="A36" s="59">
        <v>1610</v>
      </c>
      <c r="B36" s="68" t="s">
        <v>67</v>
      </c>
      <c r="C36" s="60" t="s">
        <v>38</v>
      </c>
      <c r="D36" s="61" t="s">
        <v>48</v>
      </c>
      <c r="E36" s="62">
        <v>36.96</v>
      </c>
      <c r="F36" s="61" t="s">
        <v>12</v>
      </c>
      <c r="G36" s="62">
        <f>16/16*E36</f>
        <v>36.96</v>
      </c>
    </row>
    <row r="37" spans="1:7" ht="15" customHeight="1">
      <c r="A37" s="59">
        <v>9470</v>
      </c>
      <c r="B37" s="68" t="s">
        <v>67</v>
      </c>
      <c r="C37" s="60" t="s">
        <v>34</v>
      </c>
      <c r="D37" s="61" t="s">
        <v>10</v>
      </c>
      <c r="E37" s="62">
        <v>13.58</v>
      </c>
      <c r="F37" s="61" t="s">
        <v>13</v>
      </c>
      <c r="G37" s="62">
        <f>E37*6</f>
        <v>81.48</v>
      </c>
    </row>
    <row r="38" spans="1:7" ht="12.75">
      <c r="A38" s="5">
        <v>9471</v>
      </c>
      <c r="B38" s="68" t="s">
        <v>67</v>
      </c>
      <c r="C38" s="57" t="s">
        <v>37</v>
      </c>
      <c r="D38" s="6" t="s">
        <v>15</v>
      </c>
      <c r="E38" s="13">
        <v>50.88</v>
      </c>
      <c r="F38" s="6" t="s">
        <v>16</v>
      </c>
      <c r="G38" s="7">
        <f>E38*1</f>
        <v>50.88</v>
      </c>
    </row>
    <row r="39" spans="1:7" ht="12.75">
      <c r="A39" s="59">
        <v>9413</v>
      </c>
      <c r="B39" s="68" t="s">
        <v>67</v>
      </c>
      <c r="C39" s="60" t="s">
        <v>33</v>
      </c>
      <c r="D39" s="61" t="s">
        <v>15</v>
      </c>
      <c r="E39" s="62">
        <v>10.83</v>
      </c>
      <c r="F39" s="61" t="s">
        <v>11</v>
      </c>
      <c r="G39" s="62">
        <v>43.32</v>
      </c>
    </row>
    <row r="40" spans="1:7" ht="12.75">
      <c r="A40" s="59" t="s">
        <v>39</v>
      </c>
      <c r="B40" s="68" t="s">
        <v>67</v>
      </c>
      <c r="C40" s="60" t="s">
        <v>40</v>
      </c>
      <c r="D40" s="61" t="s">
        <v>10</v>
      </c>
      <c r="E40" s="62">
        <v>1.78</v>
      </c>
      <c r="F40" s="61" t="s">
        <v>22</v>
      </c>
      <c r="G40" s="62">
        <f>E40*28</f>
        <v>49.84</v>
      </c>
    </row>
    <row r="41" spans="1:7" s="33" customFormat="1" ht="12.75">
      <c r="A41" s="15"/>
      <c r="B41" s="15"/>
      <c r="C41" s="3"/>
      <c r="D41" s="4"/>
      <c r="E41" s="4"/>
      <c r="F41" s="4"/>
      <c r="G41" s="11"/>
    </row>
    <row r="42" spans="1:7" ht="13.5">
      <c r="A42" s="39" t="s">
        <v>64</v>
      </c>
      <c r="B42" s="39"/>
      <c r="C42" s="37"/>
      <c r="D42" s="37"/>
      <c r="E42" s="37"/>
      <c r="F42" s="37"/>
      <c r="G42" s="38"/>
    </row>
    <row r="43" spans="1:7" ht="18">
      <c r="A43" s="55" t="s">
        <v>0</v>
      </c>
      <c r="B43" s="55"/>
      <c r="C43" s="54" t="s">
        <v>1</v>
      </c>
      <c r="D43" s="54" t="s">
        <v>2</v>
      </c>
      <c r="E43" s="55" t="s">
        <v>3</v>
      </c>
      <c r="F43" s="54" t="s">
        <v>4</v>
      </c>
      <c r="G43" s="56" t="s">
        <v>5</v>
      </c>
    </row>
    <row r="44" spans="1:7" ht="14.25">
      <c r="A44" s="59">
        <v>1640</v>
      </c>
      <c r="B44" s="68" t="s">
        <v>67</v>
      </c>
      <c r="C44" s="60" t="s">
        <v>17</v>
      </c>
      <c r="D44" s="61" t="s">
        <v>49</v>
      </c>
      <c r="E44" s="62">
        <v>35.99</v>
      </c>
      <c r="F44" s="61" t="s">
        <v>18</v>
      </c>
      <c r="G44" s="62">
        <f>E44*1.5</f>
        <v>53.985</v>
      </c>
    </row>
    <row r="45" spans="1:7" ht="12.75">
      <c r="A45" s="59">
        <v>9460</v>
      </c>
      <c r="B45" s="68" t="s">
        <v>67</v>
      </c>
      <c r="C45" s="60" t="s">
        <v>36</v>
      </c>
      <c r="D45" s="61" t="s">
        <v>20</v>
      </c>
      <c r="E45" s="62">
        <v>15.76</v>
      </c>
      <c r="F45" s="61" t="s">
        <v>13</v>
      </c>
      <c r="G45" s="62">
        <f>E45*6</f>
        <v>94.56</v>
      </c>
    </row>
    <row r="46" spans="1:7" ht="12.75">
      <c r="A46" s="14">
        <v>9471</v>
      </c>
      <c r="B46" s="68" t="s">
        <v>67</v>
      </c>
      <c r="C46" s="58" t="s">
        <v>35</v>
      </c>
      <c r="D46" s="12" t="s">
        <v>15</v>
      </c>
      <c r="E46" s="13">
        <v>50.88</v>
      </c>
      <c r="F46" s="12" t="s">
        <v>16</v>
      </c>
      <c r="G46" s="7">
        <f>E46*1</f>
        <v>50.88</v>
      </c>
    </row>
    <row r="47" spans="1:7" ht="12.75">
      <c r="A47" s="5">
        <v>4922</v>
      </c>
      <c r="B47" s="5"/>
      <c r="C47" s="57" t="s">
        <v>41</v>
      </c>
      <c r="D47" s="6" t="s">
        <v>20</v>
      </c>
      <c r="E47" s="13">
        <v>6.73</v>
      </c>
      <c r="F47" s="6" t="s">
        <v>13</v>
      </c>
      <c r="G47" s="7">
        <f>E47*6</f>
        <v>40.38</v>
      </c>
    </row>
    <row r="48" spans="1:7" ht="17.25" customHeight="1">
      <c r="A48" s="17"/>
      <c r="B48" s="17"/>
      <c r="C48" s="18"/>
      <c r="D48" s="19"/>
      <c r="E48" s="19"/>
      <c r="F48" s="19"/>
      <c r="G48" s="20"/>
    </row>
    <row r="49" spans="1:7" ht="14.25">
      <c r="A49" s="85" t="s">
        <v>65</v>
      </c>
      <c r="B49" s="85"/>
      <c r="C49" s="85"/>
      <c r="D49" s="85"/>
      <c r="E49" s="85"/>
      <c r="F49" s="85"/>
      <c r="G49" s="85"/>
    </row>
    <row r="50" spans="1:7" ht="18">
      <c r="A50" s="55" t="s">
        <v>0</v>
      </c>
      <c r="B50" s="55"/>
      <c r="C50" s="54" t="s">
        <v>1</v>
      </c>
      <c r="D50" s="54" t="s">
        <v>2</v>
      </c>
      <c r="E50" s="55" t="s">
        <v>3</v>
      </c>
      <c r="F50" s="54" t="s">
        <v>4</v>
      </c>
      <c r="G50" s="56" t="s">
        <v>5</v>
      </c>
    </row>
    <row r="51" spans="1:7" ht="17.25" customHeight="1">
      <c r="A51" s="59">
        <v>1640</v>
      </c>
      <c r="B51" s="68" t="s">
        <v>67</v>
      </c>
      <c r="C51" s="60" t="s">
        <v>42</v>
      </c>
      <c r="D51" s="61" t="s">
        <v>49</v>
      </c>
      <c r="E51" s="62">
        <v>41.67</v>
      </c>
      <c r="F51" s="61" t="s">
        <v>43</v>
      </c>
      <c r="G51" s="62">
        <f>1.2*E51</f>
        <v>50.004</v>
      </c>
    </row>
    <row r="52" spans="1:7" s="33" customFormat="1" ht="13.5" customHeight="1">
      <c r="A52" s="59">
        <v>9460</v>
      </c>
      <c r="B52" s="68" t="s">
        <v>67</v>
      </c>
      <c r="C52" s="60" t="s">
        <v>36</v>
      </c>
      <c r="D52" s="61" t="s">
        <v>20</v>
      </c>
      <c r="E52" s="62">
        <v>18.9</v>
      </c>
      <c r="F52" s="61" t="s">
        <v>13</v>
      </c>
      <c r="G52" s="62">
        <f>E52*6</f>
        <v>113.39999999999999</v>
      </c>
    </row>
    <row r="53" spans="1:7" ht="12" customHeight="1">
      <c r="A53" s="59">
        <v>9471</v>
      </c>
      <c r="B53" s="68" t="s">
        <v>67</v>
      </c>
      <c r="C53" s="60" t="s">
        <v>37</v>
      </c>
      <c r="D53" s="61" t="s">
        <v>15</v>
      </c>
      <c r="E53" s="62">
        <v>53.75</v>
      </c>
      <c r="F53" s="61" t="s">
        <v>16</v>
      </c>
      <c r="G53" s="62">
        <f>E53*1</f>
        <v>53.75</v>
      </c>
    </row>
    <row r="54" spans="1:7" s="41" customFormat="1" ht="12.75">
      <c r="A54" s="59">
        <v>4922</v>
      </c>
      <c r="B54" s="59"/>
      <c r="C54" s="60" t="s">
        <v>66</v>
      </c>
      <c r="D54" s="61" t="s">
        <v>20</v>
      </c>
      <c r="E54" s="62">
        <v>6.73</v>
      </c>
      <c r="F54" s="61" t="s">
        <v>13</v>
      </c>
      <c r="G54" s="62">
        <f>E54*6</f>
        <v>40.38</v>
      </c>
    </row>
    <row r="55" spans="1:7" ht="12.75">
      <c r="A55" s="14">
        <v>9413</v>
      </c>
      <c r="B55" s="68" t="s">
        <v>67</v>
      </c>
      <c r="C55" s="58" t="s">
        <v>52</v>
      </c>
      <c r="D55" s="12" t="s">
        <v>15</v>
      </c>
      <c r="E55" s="13">
        <v>10.83</v>
      </c>
      <c r="F55" s="12" t="s">
        <v>11</v>
      </c>
      <c r="G55" s="13">
        <v>43.32</v>
      </c>
    </row>
    <row r="56" spans="1:7" ht="12.75">
      <c r="A56" s="59">
        <v>8835</v>
      </c>
      <c r="B56" s="59"/>
      <c r="C56" s="60" t="s">
        <v>44</v>
      </c>
      <c r="D56" s="61" t="s">
        <v>20</v>
      </c>
      <c r="E56" s="62">
        <v>1.92</v>
      </c>
      <c r="F56" s="61" t="s">
        <v>14</v>
      </c>
      <c r="G56" s="62">
        <f>E56*20</f>
        <v>38.4</v>
      </c>
    </row>
    <row r="57" spans="1:7" ht="12.75">
      <c r="A57" s="8"/>
      <c r="B57" s="8"/>
      <c r="C57" s="21"/>
      <c r="D57" s="22"/>
      <c r="E57" s="22"/>
      <c r="F57" s="9"/>
      <c r="G57" s="10"/>
    </row>
    <row r="58" spans="1:7" ht="14.25">
      <c r="A58" s="85" t="s">
        <v>70</v>
      </c>
      <c r="B58" s="85"/>
      <c r="C58" s="85"/>
      <c r="D58" s="85"/>
      <c r="E58" s="85"/>
      <c r="F58" s="85"/>
      <c r="G58" s="85"/>
    </row>
    <row r="59" spans="1:7" ht="18">
      <c r="A59" s="55" t="s">
        <v>0</v>
      </c>
      <c r="B59" s="55"/>
      <c r="C59" s="54" t="s">
        <v>1</v>
      </c>
      <c r="D59" s="54" t="s">
        <v>2</v>
      </c>
      <c r="E59" s="55" t="s">
        <v>3</v>
      </c>
      <c r="F59" s="54" t="s">
        <v>4</v>
      </c>
      <c r="G59" s="56" t="s">
        <v>5</v>
      </c>
    </row>
    <row r="60" spans="1:7" ht="14.25">
      <c r="A60" s="59">
        <v>1640</v>
      </c>
      <c r="B60" s="68" t="s">
        <v>67</v>
      </c>
      <c r="C60" s="60" t="s">
        <v>23</v>
      </c>
      <c r="D60" s="61" t="s">
        <v>49</v>
      </c>
      <c r="E60" s="62">
        <v>35.21</v>
      </c>
      <c r="F60" s="61" t="s">
        <v>18</v>
      </c>
      <c r="G60" s="62">
        <f>E60*1.5</f>
        <v>52.815</v>
      </c>
    </row>
    <row r="61" spans="1:7" ht="12.75">
      <c r="A61" s="59">
        <v>9460</v>
      </c>
      <c r="B61" s="68" t="s">
        <v>67</v>
      </c>
      <c r="C61" s="60" t="s">
        <v>36</v>
      </c>
      <c r="D61" s="61" t="s">
        <v>20</v>
      </c>
      <c r="E61" s="62">
        <v>15.76</v>
      </c>
      <c r="F61" s="61" t="s">
        <v>13</v>
      </c>
      <c r="G61" s="62">
        <f>E61*6</f>
        <v>94.56</v>
      </c>
    </row>
    <row r="62" spans="1:7" ht="12.75">
      <c r="A62" s="59">
        <v>9471</v>
      </c>
      <c r="B62" s="68" t="s">
        <v>67</v>
      </c>
      <c r="C62" s="60" t="s">
        <v>37</v>
      </c>
      <c r="D62" s="61" t="s">
        <v>15</v>
      </c>
      <c r="E62" s="62">
        <v>50.88</v>
      </c>
      <c r="F62" s="61" t="s">
        <v>16</v>
      </c>
      <c r="G62" s="62">
        <f>E62*1</f>
        <v>50.88</v>
      </c>
    </row>
    <row r="63" spans="1:7" ht="14.25" customHeight="1">
      <c r="A63" s="45"/>
      <c r="B63" s="45"/>
      <c r="C63" s="45"/>
      <c r="D63" s="25"/>
      <c r="E63" s="46"/>
      <c r="F63" s="25"/>
      <c r="G63" s="46"/>
    </row>
    <row r="64" spans="1:7" ht="12.75">
      <c r="A64" s="83" t="s">
        <v>45</v>
      </c>
      <c r="B64" s="83"/>
      <c r="C64" s="83"/>
      <c r="D64" s="83"/>
      <c r="E64" s="83"/>
      <c r="F64" s="83"/>
      <c r="G64" s="83"/>
    </row>
    <row r="65" spans="1:7" ht="13.5" customHeight="1">
      <c r="A65" s="84" t="s">
        <v>46</v>
      </c>
      <c r="B65" s="84"/>
      <c r="C65" s="84"/>
      <c r="D65" s="84"/>
      <c r="E65" s="84"/>
      <c r="F65" s="84"/>
      <c r="G65" s="84"/>
    </row>
    <row r="66" ht="14.25" customHeight="1"/>
    <row r="68" ht="6" customHeight="1"/>
  </sheetData>
  <sheetProtection/>
  <mergeCells count="13">
    <mergeCell ref="A64:G64"/>
    <mergeCell ref="A65:G65"/>
    <mergeCell ref="A58:G58"/>
    <mergeCell ref="A49:G49"/>
    <mergeCell ref="A10:G10"/>
    <mergeCell ref="C8:F8"/>
    <mergeCell ref="A7:G7"/>
    <mergeCell ref="A1:O1"/>
    <mergeCell ref="A2:O2"/>
    <mergeCell ref="A3:O3"/>
    <mergeCell ref="A4:O4"/>
    <mergeCell ref="A5:I5"/>
    <mergeCell ref="A6:G6"/>
  </mergeCells>
  <printOptions/>
  <pageMargins left="0.5511811023622047" right="0.16" top="0.1968503937007874" bottom="0.18" header="0.19" footer="0.17"/>
  <pageSetup fitToHeight="100" horizontalDpi="600" verticalDpi="600" orientation="portrait" paperSize="9" scale="82" r:id="rId2"/>
  <rowBreaks count="1" manualBreakCount="1">
    <brk id="2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28">
      <selection activeCell="A1" sqref="A1:O5"/>
    </sheetView>
  </sheetViews>
  <sheetFormatPr defaultColWidth="9.00390625" defaultRowHeight="12.75"/>
  <cols>
    <col min="1" max="1" width="11.00390625" style="23" customWidth="1"/>
    <col min="2" max="2" width="8.625" style="23" customWidth="1"/>
    <col min="3" max="3" width="40.875" style="23" customWidth="1"/>
    <col min="4" max="4" width="12.125" style="0" customWidth="1"/>
    <col min="5" max="5" width="11.875" style="0" customWidth="1"/>
    <col min="6" max="6" width="10.125" style="0" customWidth="1"/>
    <col min="7" max="7" width="11.25390625" style="0" customWidth="1"/>
    <col min="8" max="8" width="9.125" style="31" customWidth="1"/>
  </cols>
  <sheetData>
    <row r="1" spans="1:15" s="72" customFormat="1" ht="19.5" customHeight="1">
      <c r="A1" s="79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72" customFormat="1" ht="19.5" customHeigh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72" customFormat="1" ht="19.5" customHeight="1">
      <c r="A3" s="81" t="s">
        <v>73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s="72" customFormat="1" ht="19.5" customHeight="1">
      <c r="A4" s="81" t="s">
        <v>74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72" customFormat="1" ht="19.5" customHeight="1">
      <c r="A5" s="81" t="s">
        <v>75</v>
      </c>
      <c r="B5" s="81"/>
      <c r="C5" s="81"/>
      <c r="D5" s="81"/>
      <c r="E5" s="81"/>
      <c r="F5" s="81"/>
      <c r="G5" s="81"/>
      <c r="H5" s="81"/>
      <c r="I5" s="81"/>
      <c r="J5" s="75"/>
      <c r="K5"/>
      <c r="L5"/>
      <c r="M5"/>
      <c r="N5"/>
      <c r="O5"/>
    </row>
    <row r="6" spans="1:8" s="74" customFormat="1" ht="15" customHeight="1">
      <c r="A6" s="89"/>
      <c r="B6" s="90"/>
      <c r="C6" s="90"/>
      <c r="D6" s="91"/>
      <c r="E6" s="91"/>
      <c r="F6" s="91"/>
      <c r="G6" s="92"/>
      <c r="H6" s="73"/>
    </row>
    <row r="7" spans="1:8" s="74" customFormat="1" ht="19.5" customHeight="1">
      <c r="A7" s="82" t="s">
        <v>53</v>
      </c>
      <c r="B7" s="82"/>
      <c r="C7" s="82"/>
      <c r="D7" s="82"/>
      <c r="E7" s="82"/>
      <c r="F7" s="82"/>
      <c r="G7" s="82"/>
      <c r="H7" s="73"/>
    </row>
    <row r="8" spans="1:8" s="72" customFormat="1" ht="20.25" customHeight="1">
      <c r="A8" s="88" t="s">
        <v>68</v>
      </c>
      <c r="B8" s="88"/>
      <c r="C8" s="88"/>
      <c r="D8" s="88"/>
      <c r="E8" s="88"/>
      <c r="F8" s="88"/>
      <c r="G8" s="88"/>
      <c r="H8" s="71"/>
    </row>
    <row r="9" spans="1:8" ht="14.25">
      <c r="A9" s="49" t="s">
        <v>58</v>
      </c>
      <c r="B9" s="69"/>
      <c r="C9" s="50"/>
      <c r="D9" s="51"/>
      <c r="E9" s="51"/>
      <c r="F9" s="51"/>
      <c r="G9" s="52"/>
      <c r="H9" s="32"/>
    </row>
    <row r="10" spans="1:8" s="44" customFormat="1" ht="27" customHeight="1">
      <c r="A10" s="55" t="s">
        <v>0</v>
      </c>
      <c r="B10" s="55" t="s">
        <v>54</v>
      </c>
      <c r="C10" s="55" t="s">
        <v>1</v>
      </c>
      <c r="D10" s="55" t="s">
        <v>2</v>
      </c>
      <c r="E10" s="55" t="s">
        <v>3</v>
      </c>
      <c r="F10" s="54" t="s">
        <v>4</v>
      </c>
      <c r="G10" s="56" t="s">
        <v>5</v>
      </c>
      <c r="H10" s="32"/>
    </row>
    <row r="11" spans="1:8" ht="14.25" customHeight="1">
      <c r="A11" s="5">
        <v>1100</v>
      </c>
      <c r="B11" s="5"/>
      <c r="C11" s="5" t="s">
        <v>24</v>
      </c>
      <c r="D11" s="6" t="s">
        <v>47</v>
      </c>
      <c r="E11" s="7">
        <v>22.97</v>
      </c>
      <c r="F11" s="6" t="s">
        <v>6</v>
      </c>
      <c r="G11" s="7">
        <f>24/33*E11</f>
        <v>16.705454545454543</v>
      </c>
      <c r="H11" s="32"/>
    </row>
    <row r="12" spans="1:8" s="33" customFormat="1" ht="14.25">
      <c r="A12" s="14" t="s">
        <v>25</v>
      </c>
      <c r="B12" s="14"/>
      <c r="C12" s="14" t="s">
        <v>26</v>
      </c>
      <c r="D12" s="12" t="s">
        <v>47</v>
      </c>
      <c r="E12" s="13">
        <v>36.38</v>
      </c>
      <c r="F12" s="12" t="s">
        <v>27</v>
      </c>
      <c r="G12" s="13">
        <f>17/33*E12</f>
        <v>18.741212121212122</v>
      </c>
      <c r="H12" s="32"/>
    </row>
    <row r="13" spans="1:8" s="33" customFormat="1" ht="14.25">
      <c r="A13" s="14" t="s">
        <v>28</v>
      </c>
      <c r="B13" s="14"/>
      <c r="C13" s="14" t="s">
        <v>29</v>
      </c>
      <c r="D13" s="12" t="s">
        <v>47</v>
      </c>
      <c r="E13" s="13">
        <v>44.11</v>
      </c>
      <c r="F13" s="12" t="s">
        <v>30</v>
      </c>
      <c r="G13" s="13">
        <f>14/33*E13</f>
        <v>18.713333333333335</v>
      </c>
      <c r="H13" s="32"/>
    </row>
    <row r="14" spans="1:8" ht="14.25">
      <c r="A14" s="14" t="s">
        <v>7</v>
      </c>
      <c r="B14" s="14"/>
      <c r="C14" s="14" t="s">
        <v>8</v>
      </c>
      <c r="D14" s="12" t="s">
        <v>48</v>
      </c>
      <c r="E14" s="13">
        <v>41.81</v>
      </c>
      <c r="F14" s="12" t="s">
        <v>9</v>
      </c>
      <c r="G14" s="13">
        <f>10/16*E14</f>
        <v>26.13125</v>
      </c>
      <c r="H14" s="32"/>
    </row>
    <row r="15" spans="1:8" ht="12.75">
      <c r="A15" s="47"/>
      <c r="B15" s="8"/>
      <c r="C15" s="8"/>
      <c r="D15" s="9"/>
      <c r="E15" s="9"/>
      <c r="F15" s="9"/>
      <c r="G15" s="48"/>
      <c r="H15" s="32"/>
    </row>
    <row r="16" spans="1:8" ht="14.25">
      <c r="A16" s="49" t="s">
        <v>59</v>
      </c>
      <c r="B16" s="69"/>
      <c r="C16" s="50"/>
      <c r="D16" s="51"/>
      <c r="E16" s="51"/>
      <c r="F16" s="51"/>
      <c r="G16" s="52"/>
      <c r="H16" s="32"/>
    </row>
    <row r="17" spans="1:8" ht="25.5" customHeight="1">
      <c r="A17" s="55" t="s">
        <v>0</v>
      </c>
      <c r="B17" s="55" t="s">
        <v>54</v>
      </c>
      <c r="C17" s="54" t="s">
        <v>1</v>
      </c>
      <c r="D17" s="54" t="s">
        <v>2</v>
      </c>
      <c r="E17" s="55" t="s">
        <v>3</v>
      </c>
      <c r="F17" s="54" t="s">
        <v>4</v>
      </c>
      <c r="G17" s="56" t="s">
        <v>5</v>
      </c>
      <c r="H17" s="32"/>
    </row>
    <row r="18" spans="1:8" ht="14.25">
      <c r="A18" s="14">
        <v>1100</v>
      </c>
      <c r="B18" s="14"/>
      <c r="C18" s="14" t="s">
        <v>24</v>
      </c>
      <c r="D18" s="12" t="s">
        <v>47</v>
      </c>
      <c r="E18" s="13">
        <v>25.58</v>
      </c>
      <c r="F18" s="12" t="s">
        <v>6</v>
      </c>
      <c r="G18" s="13">
        <f>24/33*E18</f>
        <v>18.60363636363636</v>
      </c>
      <c r="H18" s="32"/>
    </row>
    <row r="19" spans="1:8" s="33" customFormat="1" ht="14.25">
      <c r="A19" s="14" t="s">
        <v>25</v>
      </c>
      <c r="B19" s="14"/>
      <c r="C19" s="14" t="s">
        <v>26</v>
      </c>
      <c r="D19" s="12" t="s">
        <v>47</v>
      </c>
      <c r="E19" s="13">
        <v>40.45</v>
      </c>
      <c r="F19" s="12" t="s">
        <v>27</v>
      </c>
      <c r="G19" s="13">
        <f>17/33*E19</f>
        <v>20.83787878787879</v>
      </c>
      <c r="H19" s="32"/>
    </row>
    <row r="20" spans="1:8" s="41" customFormat="1" ht="14.25">
      <c r="A20" s="14" t="s">
        <v>28</v>
      </c>
      <c r="B20" s="14"/>
      <c r="C20" s="14" t="s">
        <v>29</v>
      </c>
      <c r="D20" s="12" t="s">
        <v>47</v>
      </c>
      <c r="E20" s="13">
        <v>49.15</v>
      </c>
      <c r="F20" s="12" t="s">
        <v>30</v>
      </c>
      <c r="G20" s="13">
        <f>14/33*E20</f>
        <v>20.85151515151515</v>
      </c>
      <c r="H20" s="32"/>
    </row>
    <row r="21" spans="1:8" ht="14.25">
      <c r="A21" s="14" t="s">
        <v>7</v>
      </c>
      <c r="B21" s="14"/>
      <c r="C21" s="14" t="s">
        <v>8</v>
      </c>
      <c r="D21" s="12" t="s">
        <v>48</v>
      </c>
      <c r="E21" s="13">
        <v>30.85</v>
      </c>
      <c r="F21" s="12" t="s">
        <v>9</v>
      </c>
      <c r="G21" s="13">
        <f>10/16*E21</f>
        <v>19.28125</v>
      </c>
      <c r="H21" s="32"/>
    </row>
    <row r="22" spans="1:8" s="33" customFormat="1" ht="12.75">
      <c r="A22" s="47"/>
      <c r="B22" s="8"/>
      <c r="C22" s="8"/>
      <c r="D22" s="9"/>
      <c r="E22" s="10"/>
      <c r="F22" s="9"/>
      <c r="G22" s="48"/>
      <c r="H22" s="32"/>
    </row>
    <row r="23" spans="1:8" ht="14.25">
      <c r="A23" s="49" t="s">
        <v>60</v>
      </c>
      <c r="B23" s="69"/>
      <c r="C23" s="50"/>
      <c r="D23" s="51"/>
      <c r="E23" s="51"/>
      <c r="F23" s="51"/>
      <c r="G23" s="52"/>
      <c r="H23" s="32"/>
    </row>
    <row r="24" spans="1:8" s="33" customFormat="1" ht="27.75" customHeight="1">
      <c r="A24" s="55" t="s">
        <v>0</v>
      </c>
      <c r="B24" s="55" t="s">
        <v>54</v>
      </c>
      <c r="C24" s="54" t="s">
        <v>1</v>
      </c>
      <c r="D24" s="54" t="s">
        <v>2</v>
      </c>
      <c r="E24" s="55" t="s">
        <v>3</v>
      </c>
      <c r="F24" s="54" t="s">
        <v>4</v>
      </c>
      <c r="G24" s="56" t="s">
        <v>5</v>
      </c>
      <c r="H24" s="32"/>
    </row>
    <row r="25" spans="1:8" ht="14.25">
      <c r="A25" s="14">
        <v>1100</v>
      </c>
      <c r="B25" s="14"/>
      <c r="C25" s="14" t="s">
        <v>24</v>
      </c>
      <c r="D25" s="12" t="s">
        <v>47</v>
      </c>
      <c r="E25" s="7">
        <v>26.33</v>
      </c>
      <c r="F25" s="12" t="s">
        <v>6</v>
      </c>
      <c r="G25" s="13">
        <f>24/33*E25</f>
        <v>19.14909090909091</v>
      </c>
      <c r="H25" s="32"/>
    </row>
    <row r="26" spans="1:8" ht="14.25">
      <c r="A26" s="14" t="s">
        <v>25</v>
      </c>
      <c r="B26" s="14"/>
      <c r="C26" s="14" t="s">
        <v>26</v>
      </c>
      <c r="D26" s="12" t="s">
        <v>47</v>
      </c>
      <c r="E26" s="13">
        <v>41.43</v>
      </c>
      <c r="F26" s="12" t="s">
        <v>27</v>
      </c>
      <c r="G26" s="13">
        <f>17/33*E26</f>
        <v>21.342727272727274</v>
      </c>
      <c r="H26" s="32"/>
    </row>
    <row r="27" spans="1:8" ht="14.25">
      <c r="A27" s="14" t="s">
        <v>28</v>
      </c>
      <c r="B27" s="14"/>
      <c r="C27" s="14" t="s">
        <v>29</v>
      </c>
      <c r="D27" s="12" t="s">
        <v>47</v>
      </c>
      <c r="E27" s="13">
        <v>50.09</v>
      </c>
      <c r="F27" s="12" t="s">
        <v>30</v>
      </c>
      <c r="G27" s="13">
        <f>14/33*E27</f>
        <v>21.250303030303034</v>
      </c>
      <c r="H27" s="32"/>
    </row>
    <row r="28" spans="1:8" ht="14.25">
      <c r="A28" s="14" t="s">
        <v>7</v>
      </c>
      <c r="B28" s="14"/>
      <c r="C28" s="14" t="s">
        <v>8</v>
      </c>
      <c r="D28" s="12" t="s">
        <v>48</v>
      </c>
      <c r="E28" s="13">
        <v>30.55</v>
      </c>
      <c r="F28" s="12" t="s">
        <v>9</v>
      </c>
      <c r="G28" s="13">
        <f>10/16*E28</f>
        <v>19.09375</v>
      </c>
      <c r="H28" s="32"/>
    </row>
    <row r="29" spans="1:8" ht="12.75">
      <c r="A29" s="66"/>
      <c r="B29" s="29"/>
      <c r="C29" s="29"/>
      <c r="D29" s="24"/>
      <c r="E29" s="30"/>
      <c r="F29" s="24"/>
      <c r="G29" s="67"/>
      <c r="H29" s="32"/>
    </row>
    <row r="30" spans="1:8" ht="12.75" customHeight="1">
      <c r="A30" s="98" t="s">
        <v>61</v>
      </c>
      <c r="B30" s="99"/>
      <c r="C30" s="99"/>
      <c r="D30" s="99"/>
      <c r="E30" s="99"/>
      <c r="F30" s="99"/>
      <c r="G30" s="100"/>
      <c r="H30" s="32"/>
    </row>
    <row r="31" spans="1:8" ht="26.25" customHeight="1">
      <c r="A31" s="55" t="s">
        <v>0</v>
      </c>
      <c r="B31" s="55" t="s">
        <v>54</v>
      </c>
      <c r="C31" s="54" t="s">
        <v>1</v>
      </c>
      <c r="D31" s="54" t="s">
        <v>2</v>
      </c>
      <c r="E31" s="55" t="s">
        <v>3</v>
      </c>
      <c r="F31" s="54" t="s">
        <v>4</v>
      </c>
      <c r="G31" s="56" t="s">
        <v>5</v>
      </c>
      <c r="H31" s="32"/>
    </row>
    <row r="32" spans="1:8" ht="14.25">
      <c r="A32" s="14">
        <v>1100</v>
      </c>
      <c r="B32" s="14"/>
      <c r="C32" s="14" t="s">
        <v>24</v>
      </c>
      <c r="D32" s="12" t="s">
        <v>47</v>
      </c>
      <c r="E32" s="7">
        <v>21.67</v>
      </c>
      <c r="F32" s="12" t="s">
        <v>6</v>
      </c>
      <c r="G32" s="13">
        <f>24/33*E32</f>
        <v>15.760000000000002</v>
      </c>
      <c r="H32" s="32"/>
    </row>
    <row r="33" spans="1:8" ht="14.25">
      <c r="A33" s="14" t="s">
        <v>25</v>
      </c>
      <c r="B33" s="14"/>
      <c r="C33" s="14" t="s">
        <v>26</v>
      </c>
      <c r="D33" s="12" t="s">
        <v>47</v>
      </c>
      <c r="E33" s="13">
        <v>35.01</v>
      </c>
      <c r="F33" s="12" t="s">
        <v>27</v>
      </c>
      <c r="G33" s="13">
        <f>17/33*E33</f>
        <v>18.035454545454545</v>
      </c>
      <c r="H33" s="32"/>
    </row>
    <row r="34" spans="1:8" ht="14.25">
      <c r="A34" s="14" t="s">
        <v>28</v>
      </c>
      <c r="B34" s="14"/>
      <c r="C34" s="14" t="s">
        <v>29</v>
      </c>
      <c r="D34" s="12" t="s">
        <v>47</v>
      </c>
      <c r="E34" s="13">
        <v>43.2</v>
      </c>
      <c r="F34" s="12" t="s">
        <v>30</v>
      </c>
      <c r="G34" s="13">
        <f>14/33*E34</f>
        <v>18.327272727272728</v>
      </c>
      <c r="H34" s="32"/>
    </row>
    <row r="35" spans="1:8" ht="14.25">
      <c r="A35" s="14" t="s">
        <v>7</v>
      </c>
      <c r="B35" s="14"/>
      <c r="C35" s="14" t="s">
        <v>8</v>
      </c>
      <c r="D35" s="12" t="s">
        <v>48</v>
      </c>
      <c r="E35" s="13">
        <v>34.83</v>
      </c>
      <c r="F35" s="12" t="s">
        <v>9</v>
      </c>
      <c r="G35" s="13">
        <f>10/16*E35</f>
        <v>21.768749999999997</v>
      </c>
      <c r="H35" s="32"/>
    </row>
    <row r="36" spans="1:8" ht="12.75">
      <c r="A36" s="66"/>
      <c r="B36" s="29"/>
      <c r="C36" s="29"/>
      <c r="D36" s="24"/>
      <c r="E36" s="30"/>
      <c r="F36" s="24"/>
      <c r="G36" s="67"/>
      <c r="H36" s="32"/>
    </row>
    <row r="37" spans="1:8" s="41" customFormat="1" ht="12.75">
      <c r="A37" s="93" t="s">
        <v>45</v>
      </c>
      <c r="B37" s="83"/>
      <c r="C37" s="83"/>
      <c r="D37" s="83"/>
      <c r="E37" s="83"/>
      <c r="F37" s="83"/>
      <c r="G37" s="94"/>
      <c r="H37" s="32"/>
    </row>
    <row r="38" spans="1:8" ht="12.75">
      <c r="A38" s="95" t="s">
        <v>46</v>
      </c>
      <c r="B38" s="96"/>
      <c r="C38" s="96"/>
      <c r="D38" s="96"/>
      <c r="E38" s="96"/>
      <c r="F38" s="96"/>
      <c r="G38" s="97"/>
      <c r="H38" s="32"/>
    </row>
  </sheetData>
  <sheetProtection/>
  <mergeCells count="12">
    <mergeCell ref="A37:G37"/>
    <mergeCell ref="A38:G38"/>
    <mergeCell ref="A30:G30"/>
    <mergeCell ref="A1:O1"/>
    <mergeCell ref="A2:O2"/>
    <mergeCell ref="A3:O3"/>
    <mergeCell ref="A4:O4"/>
    <mergeCell ref="A5:I5"/>
    <mergeCell ref="A8:G8"/>
    <mergeCell ref="A6:C6"/>
    <mergeCell ref="D6:G6"/>
    <mergeCell ref="A7:G7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</dc:creator>
  <cp:keywords/>
  <dc:description/>
  <cp:lastModifiedBy>Екатерина</cp:lastModifiedBy>
  <cp:lastPrinted>2015-04-27T08:19:13Z</cp:lastPrinted>
  <dcterms:created xsi:type="dcterms:W3CDTF">2010-03-18T13:19:38Z</dcterms:created>
  <dcterms:modified xsi:type="dcterms:W3CDTF">2015-07-09T06:40:42Z</dcterms:modified>
  <cp:category/>
  <cp:version/>
  <cp:contentType/>
  <cp:contentStatus/>
</cp:coreProperties>
</file>